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3735" activeTab="0"/>
  </bookViews>
  <sheets>
    <sheet name="МДОУ №130" sheetId="1" r:id="rId1"/>
  </sheets>
  <definedNames>
    <definedName name="Z_006612DA_B900_4085_A021_FE0A49127BB7_.wvu.FilterData" localSheetId="0" hidden="1">'МДОУ №130'!$B$4:$G$85</definedName>
    <definedName name="Z_04D9F0F7_C8CD_4814_B992_9A82AF25D7D1_.wvu.FilterData" localSheetId="0" hidden="1">'МДОУ №130'!$B$4:$G$85</definedName>
    <definedName name="Z_0517DB75_0B1D_40F9_94EA_CF280B4077B5_.wvu.FilterData" localSheetId="0" hidden="1">'МДОУ №130'!$B$4:$G$85</definedName>
    <definedName name="Z_0A317F69_8AE0_426F_87E0_85A8034FE928_.wvu.FilterData" localSheetId="0" hidden="1">'МДОУ №130'!$B$4:$G$85</definedName>
    <definedName name="Z_0A37BBD7_BB32_45C6_9C45_266C8D73E6A1_.wvu.FilterData" localSheetId="0" hidden="1">'МДОУ №130'!$B$4:$G$85</definedName>
    <definedName name="Z_0AC0979B_07BF_4847_B55A_ADEAF961E96B_.wvu.FilterData" localSheetId="0" hidden="1">'МДОУ №130'!$B$4:$G$85</definedName>
    <definedName name="Z_0DFC96A2_FE05_4E67_A570_90FF5A1C478E_.wvu.FilterData" localSheetId="0" hidden="1">'МДОУ №130'!$B$4:$G$85</definedName>
    <definedName name="Z_0FB08F4C_CF3C_404E_94B4_BDC6563F2C23_.wvu.FilterData" localSheetId="0" hidden="1">'МДОУ №130'!$B$4:$G$85</definedName>
    <definedName name="Z_10DEACE0_79DD_4090_B71E_2C4A1CBF9F29_.wvu.FilterData" localSheetId="0" hidden="1">'МДОУ №130'!$B$4:$G$85</definedName>
    <definedName name="Z_1410524B_0960_4487_95A0_AC9417D62DB3_.wvu.FilterData" localSheetId="0" hidden="1">'МДОУ №130'!$B$4:$G$85</definedName>
    <definedName name="Z_14173E7E_CFFE_4EE8_8F48_2EBE753E3D4E_.wvu.FilterData" localSheetId="0" hidden="1">'МДОУ №130'!$B$4:$G$85</definedName>
    <definedName name="Z_171544BA_40ED_4392_881F_296D72B913C4_.wvu.FilterData" localSheetId="0" hidden="1">'МДОУ №130'!$B$4:$G$85</definedName>
    <definedName name="Z_1B3DDA78_7FA0_4EDC_B302_20103911CFEC_.wvu.FilterData" localSheetId="0" hidden="1">'МДОУ №130'!$B$4:$G$85</definedName>
    <definedName name="Z_1B551552_46A7_445C_87E4_78982A576849_.wvu.FilterData" localSheetId="0" hidden="1">'МДОУ №130'!$B$4:$G$85</definedName>
    <definedName name="Z_1DF7D498_9A6A_47E0_84F7_43985C728C45_.wvu.FilterData" localSheetId="0" hidden="1">'МДОУ №130'!$B$4:$G$85</definedName>
    <definedName name="Z_209B4B91_AF64_4242_B2FC_C8C22A77BD98_.wvu.FilterData" localSheetId="0" hidden="1">'МДОУ №130'!$B$4:$G$85</definedName>
    <definedName name="Z_24F8899F_9710_4A52_95ED_ADA7994694BB_.wvu.FilterData" localSheetId="0" hidden="1">'МДОУ №130'!$B$4:$G$85</definedName>
    <definedName name="Z_26EEF073_538A_4C39_8BD9_04355C4DC8AE_.wvu.FilterData" localSheetId="0" hidden="1">'МДОУ №130'!$B$4:$G$85</definedName>
    <definedName name="Z_27313567_726D_4D65_AB18_D7A4AE26B4FF_.wvu.FilterData" localSheetId="0" hidden="1">'МДОУ №130'!$B$4:$G$85</definedName>
    <definedName name="Z_29DECAA8_CC8E_4BB5_8DF2_78FAB901D860_.wvu.FilterData" localSheetId="0" hidden="1">'МДОУ №130'!$B$4:$G$85</definedName>
    <definedName name="Z_2B62867A_A58E_48A0_A98F_CFF72820ECD9_.wvu.FilterData" localSheetId="0" hidden="1">'МДОУ №130'!$B$4:$G$85</definedName>
    <definedName name="Z_2B964A2B_A44D_455D_99AD_9E441A132B0A_.wvu.FilterData" localSheetId="0" hidden="1">'МДОУ №130'!$B$4:$G$85</definedName>
    <definedName name="Z_2F5C92BD_06A5_4A17_87E3_654B811D176B_.wvu.FilterData" localSheetId="0" hidden="1">'МДОУ №130'!$B$4:$G$85</definedName>
    <definedName name="Z_30D449DA_DA95_41A6_9878_509E60C4CE50_.wvu.FilterData" localSheetId="0" hidden="1">'МДОУ №130'!$B$4:$G$85</definedName>
    <definedName name="Z_30D449DA_DA95_41A6_9878_509E60C4CE50_.wvu.PrintArea" localSheetId="0" hidden="1">'МДОУ №130'!$A$1:$L$84</definedName>
    <definedName name="Z_30D449DA_DA95_41A6_9878_509E60C4CE50_.wvu.PrintTitles" localSheetId="0" hidden="1">'МДОУ №130'!$4:$4</definedName>
    <definedName name="Z_327AE787_B960_4DEB_83BF_83F53EC3AA6E_.wvu.FilterData" localSheetId="0" hidden="1">'МДОУ №130'!$B$4:$G$85</definedName>
    <definedName name="Z_37780F21_5A21_4265_836A_93488BE05CFE_.wvu.FilterData" localSheetId="0" hidden="1">'МДОУ №130'!$B$4:$G$85</definedName>
    <definedName name="Z_3C1D81B0_1AF8_4D7D_8CE8_380BF13B43E0_.wvu.FilterData" localSheetId="0" hidden="1">'МДОУ №130'!$B$4:$G$85</definedName>
    <definedName name="Z_3EA1562E_FFC5_4FB7_A2D9_A182DC102ED9_.wvu.FilterData" localSheetId="0" hidden="1">'МДОУ №130'!$B$4:$G$85</definedName>
    <definedName name="Z_41E8ED96_C66F_419D_BD28_B776A08EFF93_.wvu.FilterData" localSheetId="0" hidden="1">'МДОУ №130'!$B$4:$G$85</definedName>
    <definedName name="Z_447C2016_AD74_4345_8E0A_2DB9FCCA3814_.wvu.FilterData" localSheetId="0" hidden="1">'МДОУ №130'!$B$4:$G$85</definedName>
    <definedName name="Z_46E0C8CE_4232_4D1E_B4DE_C8F08A7C0092_.wvu.FilterData" localSheetId="0" hidden="1">'МДОУ №130'!$B$4:$G$85</definedName>
    <definedName name="Z_4836D716_F09B_48A3_9FAE_26C9E70810F4_.wvu.FilterData" localSheetId="0" hidden="1">'МДОУ №130'!$B$4:$G$85</definedName>
    <definedName name="Z_4836D716_F09B_48A3_9FAE_26C9E70810F4_.wvu.PrintArea" localSheetId="0" hidden="1">'МДОУ №130'!$A$1:$L$84</definedName>
    <definedName name="Z_4836D716_F09B_48A3_9FAE_26C9E70810F4_.wvu.PrintTitles" localSheetId="0" hidden="1">'МДОУ №130'!$4:$4</definedName>
    <definedName name="Z_48981A5E_B4CA_4607_9103_176F453A987D_.wvu.FilterData" localSheetId="0" hidden="1">'МДОУ №130'!$B$4:$G$85</definedName>
    <definedName name="Z_49E7607B_CC9B_49B7_A515_4495F09A3214_.wvu.FilterData" localSheetId="0" hidden="1">'МДОУ №130'!$B$4:$G$85</definedName>
    <definedName name="Z_4A3BC969_7884_46A6_B9A3_A8E811943D98_.wvu.FilterData" localSheetId="0" hidden="1">'МДОУ №130'!$B$4:$G$85</definedName>
    <definedName name="Z_4B63F4D4_3221_4413_9F36_F6764952A050_.wvu.FilterData" localSheetId="0" hidden="1">'МДОУ №130'!$B$4:$G$85</definedName>
    <definedName name="Z_4BC975D9_C614_4874_9AEF_B7A44BAA6654_.wvu.FilterData" localSheetId="0" hidden="1">'МДОУ №130'!$B$4:$G$85</definedName>
    <definedName name="Z_4BC975D9_C614_4874_9AEF_B7A44BAA6654_.wvu.PrintArea" localSheetId="0" hidden="1">'МДОУ №130'!$A$1:$L$84</definedName>
    <definedName name="Z_4BC975D9_C614_4874_9AEF_B7A44BAA6654_.wvu.PrintTitles" localSheetId="0" hidden="1">'МДОУ №130'!$4:$4</definedName>
    <definedName name="Z_4BED57CB_7D02_4CA2_8DE5_371AEC656DBD_.wvu.FilterData" localSheetId="0" hidden="1">'МДОУ №130'!$B$4:$G$85</definedName>
    <definedName name="Z_4CA6FB03_5737_4197_B707_F73189ABBC19_.wvu.FilterData" localSheetId="0" hidden="1">'МДОУ №130'!$B$4:$G$85</definedName>
    <definedName name="Z_4D4EF0AF_B840_4DB7_AA5A_C477A76F3990_.wvu.FilterData" localSheetId="0" hidden="1">'МДОУ №130'!$B$4:$G$85</definedName>
    <definedName name="Z_4DF2A147_7FAD_4CC4_9877_953B49387D51_.wvu.FilterData" localSheetId="0" hidden="1">'МДОУ №130'!$B$4:$G$85</definedName>
    <definedName name="Z_4F2F8008_6853_40A8_8C4D_133117D7014D_.wvu.FilterData" localSheetId="0" hidden="1">'МДОУ №130'!$B$4:$G$85</definedName>
    <definedName name="Z_50592199_2549_4CF6_9C74_D7C006983191_.wvu.FilterData" localSheetId="0" hidden="1">'МДОУ №130'!$B$4:$G$85</definedName>
    <definedName name="Z_50C8BB1D_F9B0_4D87_A817_C1668A2D305B_.wvu.FilterData" localSheetId="0" hidden="1">'МДОУ №130'!$B$4:$G$85</definedName>
    <definedName name="Z_5242C76C_1994_4EBE_9A07_78DF4E370DF6_.wvu.FilterData" localSheetId="0" hidden="1">'МДОУ №130'!$B$4:$G$85</definedName>
    <definedName name="Z_52449735_A27B_425F_8449_179076BB3BCC_.wvu.FilterData" localSheetId="0" hidden="1">'МДОУ №130'!$B$4:$G$85</definedName>
    <definedName name="Z_52449735_A27B_425F_8449_179076BB3BCC_.wvu.PrintArea" localSheetId="0" hidden="1">'МДОУ №130'!$A$1:$L$84</definedName>
    <definedName name="Z_52449735_A27B_425F_8449_179076BB3BCC_.wvu.PrintTitles" localSheetId="0" hidden="1">'МДОУ №130'!$4:$4</definedName>
    <definedName name="Z_528FC199_DF2A_4F58_8097_231FF3B94542_.wvu.FilterData" localSheetId="0" hidden="1">'МДОУ №130'!$B$4:$G$85</definedName>
    <definedName name="Z_56E48DD3_6575_4068_AF99_40DCDEB24705_.wvu.FilterData" localSheetId="0" hidden="1">'МДОУ №130'!$B$4:$G$85</definedName>
    <definedName name="Z_5786F95A_7152_4C60_9044_0C981B834640_.wvu.FilterData" localSheetId="0" hidden="1">'МДОУ №130'!$B$4:$G$85</definedName>
    <definedName name="Z_59B2BD6B_0ECC_43BB_95CF_9DAA3AAC4146_.wvu.FilterData" localSheetId="0" hidden="1">'МДОУ №130'!$B$4:$G$85</definedName>
    <definedName name="Z_5C27ED08_3C4F_4C20_B642_7A417A7D6D6F_.wvu.FilterData" localSheetId="0" hidden="1">'МДОУ №130'!$B$4:$G$85</definedName>
    <definedName name="Z_5C27ED08_3C4F_4C20_B642_7A417A7D6D6F_.wvu.PrintArea" localSheetId="0" hidden="1">'МДОУ №130'!$A$1:$L$84</definedName>
    <definedName name="Z_5C27ED08_3C4F_4C20_B642_7A417A7D6D6F_.wvu.PrintTitles" localSheetId="0" hidden="1">'МДОУ №130'!$4:$4</definedName>
    <definedName name="Z_609C8BDA_EA65_4A47_924E_C305BC763C83_.wvu.FilterData" localSheetId="0" hidden="1">'МДОУ №130'!$B$4:$G$85</definedName>
    <definedName name="Z_62E432CD_5E5C_4BAE_8843_075EECF3C64D_.wvu.FilterData" localSheetId="0" hidden="1">'МДОУ №130'!$B$4:$G$85</definedName>
    <definedName name="Z_62FAE9E9_367F_4AAC_A825_28F3CC3C5C5F_.wvu.FilterData" localSheetId="0" hidden="1">'МДОУ №130'!$B$4:$G$85</definedName>
    <definedName name="Z_638BF392_F2A1_48E6_95C6_9FE18638A4E6_.wvu.FilterData" localSheetId="0" hidden="1">'МДОУ №130'!$B$4:$G$85</definedName>
    <definedName name="Z_64488AF4_70AF_4CCF_BA9D_1AF32C7066FE_.wvu.FilterData" localSheetId="0" hidden="1">'МДОУ №130'!$B$4:$G$85</definedName>
    <definedName name="Z_6460D492_DD7D_4C10_9E3C_F8D626C97908_.wvu.FilterData" localSheetId="0" hidden="1">'МДОУ №130'!$B$4:$G$85</definedName>
    <definedName name="Z_6464EF7F_D60F_4C94_B40E_AEDBFFC93C8B_.wvu.FilterData" localSheetId="0" hidden="1">'МДОУ №130'!$B$4:$G$85</definedName>
    <definedName name="Z_657F8EB7_7D8F_407D_8D48_3069F1020A34_.wvu.FilterData" localSheetId="0" hidden="1">'МДОУ №130'!$B$4:$G$85</definedName>
    <definedName name="Z_67A1BA3F_398C_4F3D_B847_85D14811BDE7_.wvu.FilterData" localSheetId="0" hidden="1">'МДОУ №130'!$B$4:$G$85</definedName>
    <definedName name="Z_67A1BA3F_398C_4F3D_B847_85D14811BDE7_.wvu.PrintArea" localSheetId="0" hidden="1">'МДОУ №130'!$A$1:$L$84</definedName>
    <definedName name="Z_67A1BA3F_398C_4F3D_B847_85D14811BDE7_.wvu.PrintTitles" localSheetId="0" hidden="1">'МДОУ №130'!$4:$4</definedName>
    <definedName name="Z_67E400C3_415B_4F0E_88DA_BC3E3B04F38E_.wvu.FilterData" localSheetId="0" hidden="1">'МДОУ №130'!$B$4:$G$85</definedName>
    <definedName name="Z_682228FA_C7F1_49BE_819A_101903CEB203_.wvu.FilterData" localSheetId="0" hidden="1">'МДОУ №130'!$B$4:$G$85</definedName>
    <definedName name="Z_68734504_BCBD_40F9_9720_00822190CAF6_.wvu.FilterData" localSheetId="0" hidden="1">'МДОУ №130'!$B$4:$G$85</definedName>
    <definedName name="Z_69C7375B_A33B_4BB4_BC52_BF42D0338F79_.wvu.FilterData" localSheetId="0" hidden="1">'МДОУ №130'!$B$4:$G$85</definedName>
    <definedName name="Z_69E62E67_0D70_4CCD_938D_79A100154A45_.wvu.FilterData" localSheetId="0" hidden="1">'МДОУ №130'!$B$4:$G$85</definedName>
    <definedName name="Z_6BF323AB_E7C4_4688_A2C1_3126625E4EC0_.wvu.FilterData" localSheetId="0" hidden="1">'МДОУ №130'!$B$4:$G$85</definedName>
    <definedName name="Z_6E57614D_45AF_42A0_92A3_273CCAA93ED9_.wvu.FilterData" localSheetId="0" hidden="1">'МДОУ №130'!$B$4:$G$85</definedName>
    <definedName name="Z_7115DC3B_A4D1_4C32_BB0D_0F0920DC8710_.wvu.FilterData" localSheetId="0" hidden="1">'МДОУ №130'!$B$4:$G$85</definedName>
    <definedName name="Z_75B6AEE9_778A_4D4A_8D3F_155531568DAA_.wvu.FilterData" localSheetId="0" hidden="1">'МДОУ №130'!$B$4:$G$85</definedName>
    <definedName name="Z_767FE487_042B_48F6_84B3_98018D68C9EA_.wvu.FilterData" localSheetId="0" hidden="1">'МДОУ №130'!$B$4:$G$85</definedName>
    <definedName name="Z_768BFD82_FF9F_48D0_AEF6_8A9F8ABB5B67_.wvu.FilterData" localSheetId="0" hidden="1">'МДОУ №130'!$B$4:$G$85</definedName>
    <definedName name="Z_76932973_2F03_4CB8_BFE3_F4BCAD279400_.wvu.FilterData" localSheetId="0" hidden="1">'МДОУ №130'!$B$4:$G$85</definedName>
    <definedName name="Z_76A8B1E8_E6BB_4F6F_B6F3_A0F3C0053495_.wvu.FilterData" localSheetId="0" hidden="1">'МДОУ №130'!$B$4:$G$85</definedName>
    <definedName name="Z_7C4E08B1_4552_4295_95CE_6DADDF7FCF75_.wvu.FilterData" localSheetId="0" hidden="1">'МДОУ №130'!$B$4:$G$85</definedName>
    <definedName name="Z_7E7EF238_DC69_463F_9544_69F83A62AFB6_.wvu.FilterData" localSheetId="0" hidden="1">'МДОУ №130'!$B$4:$G$85</definedName>
    <definedName name="Z_811A49AE_BC0E_4B81_AE62_696E7A6473D5_.wvu.FilterData" localSheetId="0" hidden="1">'МДОУ №130'!$B$4:$G$85</definedName>
    <definedName name="Z_84BA7A08_F34D_4F68_813D_58DD48C62498_.wvu.FilterData" localSheetId="0" hidden="1">'МДОУ №130'!$B$4:$G$85</definedName>
    <definedName name="Z_869ECBFB_9846_4ED3_9915_E357605A471B_.wvu.FilterData" localSheetId="0" hidden="1">'МДОУ №130'!$B$4:$G$85</definedName>
    <definedName name="Z_86C4A5C2_6A23_4739_BB62_01C9255F5E3B_.wvu.FilterData" localSheetId="0" hidden="1">'МДОУ №130'!$B$4:$G$85</definedName>
    <definedName name="Z_88AF94B9_733A_4C21_B8AB_FCB369DC70E7_.wvu.FilterData" localSheetId="0" hidden="1">'МДОУ №130'!$B$4:$G$85</definedName>
    <definedName name="Z_8C361A41_2632_424B_82C4_124EAAA69028_.wvu.FilterData" localSheetId="0" hidden="1">'МДОУ №130'!$B$4:$G$85</definedName>
    <definedName name="Z_8CD3B388_D89B_4FF0_800C_B621C82C2DF7_.wvu.FilterData" localSheetId="0" hidden="1">'МДОУ №130'!$B$4:$G$85</definedName>
    <definedName name="Z_8CF67E29_3273_4092_BB2B_ECE0F7379856_.wvu.FilterData" localSheetId="0" hidden="1">'МДОУ №130'!$B$4:$G$85</definedName>
    <definedName name="Z_8E5DCEE0_E646_44F5_A69F_5240243DF801_.wvu.FilterData" localSheetId="0" hidden="1">'МДОУ №130'!$B$4:$G$85</definedName>
    <definedName name="Z_8EBD1336_423D_4801_AF59_B3E5D27AC722_.wvu.FilterData" localSheetId="0" hidden="1">'МДОУ №130'!$B$4:$G$85</definedName>
    <definedName name="Z_90ACA242_0CBA_4AD9_A555_F3DE42763582_.wvu.FilterData" localSheetId="0" hidden="1">'МДОУ №130'!$B$4:$G$85</definedName>
    <definedName name="Z_95F35DF0_4628_48E4_93DB_7CDD0C42085A_.wvu.FilterData" localSheetId="0" hidden="1">'МДОУ №130'!$B$4:$G$85</definedName>
    <definedName name="Z_96956DC0_75E6_4EA8_899D_4770EFADB7C5_.wvu.FilterData" localSheetId="0" hidden="1">'МДОУ №130'!$B$4:$G$85</definedName>
    <definedName name="Z_9739D4B1_ECFC_41A8_96E0_68744F317250_.wvu.FilterData" localSheetId="0" hidden="1">'МДОУ №130'!$B$4:$G$85</definedName>
    <definedName name="Z_9A50B75C_B577_474E_A17B_11A6CF92410A_.wvu.FilterData" localSheetId="0" hidden="1">'МДОУ №130'!$B$4:$G$85</definedName>
    <definedName name="Z_9DF69D6F_ACED_4EF8_84A4_0CB882764C32_.wvu.FilterData" localSheetId="0" hidden="1">'МДОУ №130'!$B$4:$G$85</definedName>
    <definedName name="Z_A2FCDD1B_A05E_4EE3_BA43_E3706EF629DB_.wvu.FilterData" localSheetId="0" hidden="1">'МДОУ №130'!$B$4:$G$85</definedName>
    <definedName name="Z_A373CDED_8645_4AD3_B4D4_FFD379C3D8D5_.wvu.FilterData" localSheetId="0" hidden="1">'МДОУ №130'!$B$4:$G$85</definedName>
    <definedName name="Z_A3C4F5DA_F9F9_4B02_B2CA_79AAE1F7B90D_.wvu.FilterData" localSheetId="0" hidden="1">'МДОУ №130'!$B$4:$G$85</definedName>
    <definedName name="Z_A91478DD_DD76_409F_8D2B_B73E82C60AAD_.wvu.FilterData" localSheetId="0" hidden="1">'МДОУ №130'!$B$4:$G$85</definedName>
    <definedName name="Z_AA7A2BA4_B679_4BA2_9053_1910C7E77864_.wvu.FilterData" localSheetId="0" hidden="1">'МДОУ №130'!$B$4:$G$85</definedName>
    <definedName name="Z_ACB8FFD2_BD66_4777_8BF8_F8912E5B37EE_.wvu.FilterData" localSheetId="0" hidden="1">'МДОУ №130'!$B$4:$G$85</definedName>
    <definedName name="Z_AD12408B_1C9D_4803_8D5F_56ED17682192_.wvu.FilterData" localSheetId="0" hidden="1">'МДОУ №130'!$B$4:$G$85</definedName>
    <definedName name="Z_ADF6E167_0085_4F49_9593_3CB12D766D8A_.wvu.FilterData" localSheetId="0" hidden="1">'МДОУ №130'!$B$4:$G$85</definedName>
    <definedName name="Z_AE415121_C59E_4ABE_9BF0_5D79E47182F2_.wvu.FilterData" localSheetId="0" hidden="1">'МДОУ №130'!$B$4:$G$85</definedName>
    <definedName name="Z_AE56208C_D06F_475C_AD5E_BECC43AD522F_.wvu.FilterData" localSheetId="0" hidden="1">'МДОУ №130'!$B$4:$G$85</definedName>
    <definedName name="Z_AE62C22C_D231_4506_98C1_B876C82E9801_.wvu.FilterData" localSheetId="0" hidden="1">'МДОУ №130'!$B$4:$G$85</definedName>
    <definedName name="Z_AE79E21F_2656_4E0D_8707_354604AE915E_.wvu.FilterData" localSheetId="0" hidden="1">'МДОУ №130'!$B$4:$G$85</definedName>
    <definedName name="Z_AF67ECDF_5026_4594_8248_610F3E1E08A1_.wvu.FilterData" localSheetId="0" hidden="1">'МДОУ №130'!$B$4:$G$85</definedName>
    <definedName name="Z_AF974CA5_F019_4704_830E_45ACDE5E7BEB_.wvu.FilterData" localSheetId="0" hidden="1">'МДОУ №130'!$B$4:$G$85</definedName>
    <definedName name="Z_B0A59B62_BE8B_40FC_A1E3_E517CCCD3259_.wvu.FilterData" localSheetId="0" hidden="1">'МДОУ №130'!$B$4:$G$85</definedName>
    <definedName name="Z_B1865D92_1BEC_43C3_8F64_954FF777DA41_.wvu.FilterData" localSheetId="0" hidden="1">'МДОУ №130'!$B$4:$G$85</definedName>
    <definedName name="Z_B55913D5_9B2E_469F_970C_3FB14E8C43A0_.wvu.FilterData" localSheetId="0" hidden="1">'МДОУ №130'!$B$4:$G$85</definedName>
    <definedName name="Z_B8413A31_8593_4043_9CBE_EC7A18AE4858_.wvu.FilterData" localSheetId="0" hidden="1">'МДОУ №130'!$B$4:$G$85</definedName>
    <definedName name="Z_B880EB5F_C676_473A_961A_6D829B554472_.wvu.FilterData" localSheetId="0" hidden="1">'МДОУ №130'!$B$4:$G$85</definedName>
    <definedName name="Z_BA573BC9_BBCC_4A4F_84DB_70A0A97DAD23_.wvu.FilterData" localSheetId="0" hidden="1">'МДОУ №130'!$B$4:$G$85</definedName>
    <definedName name="Z_BC77550D_3E3A_48B8_BD05_32E9C692705D_.wvu.FilterData" localSheetId="0" hidden="1">'МДОУ №130'!$B$4:$G$85</definedName>
    <definedName name="Z_BDE8F6A6_98C5_4D25_9A03_6D17CCA93DBE_.wvu.FilterData" localSheetId="0" hidden="1">'МДОУ №130'!$B$4:$G$85</definedName>
    <definedName name="Z_BFA71B6C_C09B_4B7A_91FB_B9A699061D5C_.wvu.FilterData" localSheetId="0" hidden="1">'МДОУ №130'!$B$4:$G$85</definedName>
    <definedName name="Z_C0CB6E6F_D9A6_4045_8CCB_CD4E251B1107_.wvu.FilterData" localSheetId="0" hidden="1">'МДОУ №130'!$B$4:$G$85</definedName>
    <definedName name="Z_C1CBEF93_126D_48D3_81E8_635EC906F67B_.wvu.FilterData" localSheetId="0" hidden="1">'МДОУ №130'!$B$4:$G$85</definedName>
    <definedName name="Z_C2FF1007_C98C_4190_85D5_76F2B9785C32_.wvu.FilterData" localSheetId="0" hidden="1">'МДОУ №130'!$B$4:$G$85</definedName>
    <definedName name="Z_C39B8346_C460_4C64_B29A_77BF4B9A6A90_.wvu.FilterData" localSheetId="0" hidden="1">'МДОУ №130'!$B$4:$G$85</definedName>
    <definedName name="Z_C7ADD3FD_5084_4F6E_8E5C_DB9B0BF6DC57_.wvu.FilterData" localSheetId="0" hidden="1">'МДОУ №130'!$B$4:$G$85</definedName>
    <definedName name="Z_C8386933_8658_46D7_BBFB_0B30BEA1E04A_.wvu.FilterData" localSheetId="0" hidden="1">'МДОУ №130'!$B$4:$G$85</definedName>
    <definedName name="Z_CCC13EAC_6EAF_4629_9009_BA9BC12E1B07_.wvu.FilterData" localSheetId="0" hidden="1">'МДОУ №130'!$B$4:$G$85</definedName>
    <definedName name="Z_CCEF4392_BA9A_481F_B489_BE7A72DF0310_.wvu.FilterData" localSheetId="0" hidden="1">'МДОУ №130'!$B$4:$G$85</definedName>
    <definedName name="Z_CD7B483E_0282_4E9D_85E4_199616EA9CC5_.wvu.FilterData" localSheetId="0" hidden="1">'МДОУ №130'!$B$4:$G$85</definedName>
    <definedName name="Z_CD83A277_7819_4EAB_9DFC_6AB0449F2408_.wvu.FilterData" localSheetId="0" hidden="1">'МДОУ №130'!$B$4:$G$85</definedName>
    <definedName name="Z_CD84F436_8820_43EA_AC68_FA08F72A869C_.wvu.FilterData" localSheetId="0" hidden="1">'МДОУ №130'!$B$4:$G$85</definedName>
    <definedName name="Z_CEAA0F4B_FADF_488E_A14F_B4FDC36FE8C5_.wvu.FilterData" localSheetId="0" hidden="1">'МДОУ №130'!$B$4:$G$85</definedName>
    <definedName name="Z_CF0146BF_04F6_45E4_A948_7AD2D19397C2_.wvu.FilterData" localSheetId="0" hidden="1">'МДОУ №130'!$B$4:$G$85</definedName>
    <definedName name="Z_D053E1FD_8ADA_4243_9F9E_C920F33F9300_.wvu.FilterData" localSheetId="0" hidden="1">'МДОУ №130'!$B$4:$G$85</definedName>
    <definedName name="Z_D386FD99_FE94_4BC6_9364_1C10331D9637_.wvu.FilterData" localSheetId="0" hidden="1">'МДОУ №130'!$B$4:$G$85</definedName>
    <definedName name="Z_D5160694_4602_49B2_ADAE_DBF8BA76A733_.wvu.FilterData" localSheetId="0" hidden="1">'МДОУ №130'!$B$4:$G$85</definedName>
    <definedName name="Z_D7E247AF_A2D8_45C0_819D_62B01DA3E7AF_.wvu.FilterData" localSheetId="0" hidden="1">'МДОУ №130'!$B$4:$G$85</definedName>
    <definedName name="Z_D7F92E38_7264_4981_BDDD_34A721176DC8_.wvu.FilterData" localSheetId="0" hidden="1">'МДОУ №130'!$B$4:$G$85</definedName>
    <definedName name="Z_D828B1A4_C93F_4974_A77E_AF0E386B7F5B_.wvu.FilterData" localSheetId="0" hidden="1">'МДОУ №130'!$B$4:$G$85</definedName>
    <definedName name="Z_DACDC628_367B_4627_82B6_527D4CF04205_.wvu.FilterData" localSheetId="0" hidden="1">'МДОУ №130'!$B$4:$G$85</definedName>
    <definedName name="Z_DB625E8D_4F9E_40AE_905C_CBC49B22B778_.wvu.FilterData" localSheetId="0" hidden="1">'МДОУ №130'!$B$4:$G$85</definedName>
    <definedName name="Z_DBF201F8_5A90_445D_92B1_FDF861188044_.wvu.FilterData" localSheetId="0" hidden="1">'МДОУ №130'!$B$4:$G$85</definedName>
    <definedName name="Z_DED25C5F_C148_4CDC_AB08_3495634370B6_.wvu.FilterData" localSheetId="0" hidden="1">'МДОУ №130'!$B$4:$G$85</definedName>
    <definedName name="Z_DEE5A8CB_7816_4497_A29A_27CDBEF2EC11_.wvu.FilterData" localSheetId="0" hidden="1">'МДОУ №130'!$B$4:$G$85</definedName>
    <definedName name="Z_E22A9B88_C735_4119_98ED_E25349D3D40F_.wvu.FilterData" localSheetId="0" hidden="1">'МДОУ №130'!$B$4:$G$85</definedName>
    <definedName name="Z_E586124C_FAA8_44D7_B548_241F7818B16E_.wvu.FilterData" localSheetId="0" hidden="1">'МДОУ №130'!$B$4:$G$85</definedName>
    <definedName name="Z_E5D01453_65A2_49D7_80EB_8F16EB5BD681_.wvu.FilterData" localSheetId="0" hidden="1">'МДОУ №130'!$B$4:$G$85</definedName>
    <definedName name="Z_E998646A_E15B_4D15_8428_CAE5A06BCB0A_.wvu.FilterData" localSheetId="0" hidden="1">'МДОУ №130'!$B$4:$G$85</definedName>
    <definedName name="Z_ED58F2BA_32DD_42AB_BC08_174B262FEE0E_.wvu.FilterData" localSheetId="0" hidden="1">'МДОУ №130'!$B$4:$G$85</definedName>
    <definedName name="Z_EFBF0674_2303_4A33_B621_5EC3DB9F9F73_.wvu.FilterData" localSheetId="0" hidden="1">'МДОУ №130'!$B$4:$G$85</definedName>
    <definedName name="Z_F2FB9F77_CFAA_40EC_86B5_9627DD667EE0_.wvu.FilterData" localSheetId="0" hidden="1">'МДОУ №130'!$B$4:$G$85</definedName>
    <definedName name="Z_F4561EBE_65FE_4501_96F7_0FB186C59443_.wvu.FilterData" localSheetId="0" hidden="1">'МДОУ №130'!$B$4:$G$85</definedName>
    <definedName name="Z_F5E92DD9_6692_4EEE_8ED2_8F23548A0A0D_.wvu.FilterData" localSheetId="0" hidden="1">'МДОУ №130'!$B$4:$G$85</definedName>
    <definedName name="Z_F68F7568_AF10_4D32_A1DA_B20C3B1C7E66_.wvu.FilterData" localSheetId="0" hidden="1">'МДОУ №130'!$B$4:$G$85</definedName>
    <definedName name="Z_F8A6378D_4314_4FBD_B00C_133AF8352DAD_.wvu.FilterData" localSheetId="0" hidden="1">'МДОУ №130'!$B$4:$G$85</definedName>
    <definedName name="Z_F9029E8E_94D2_4ADC_B909_DEB90003165E_.wvu.FilterData" localSheetId="0" hidden="1">'МДОУ №130'!$B$4:$G$85</definedName>
    <definedName name="Z_FA585980_918B_4B7C_99AB_F0B24AABE6E7_.wvu.FilterData" localSheetId="0" hidden="1">'МДОУ №130'!$B$4:$G$85</definedName>
    <definedName name="Z_FA909553_20F1_45EE_813D_1D356EF342B7_.wvu.FilterData" localSheetId="0" hidden="1">'МДОУ №130'!$B$4:$G$85</definedName>
    <definedName name="Z_FD922465_6DFE_4771_AAB8_1268B64D5D31_.wvu.FilterData" localSheetId="0" hidden="1">'МДОУ №130'!$B$4:$G$85</definedName>
    <definedName name="Z_FDF1A88C_6287_42DC_96D1_207A767D74DF_.wvu.FilterData" localSheetId="0" hidden="1">'МДОУ №130'!$B$4:$G$85</definedName>
    <definedName name="Z_FDF1A88C_6287_42DC_96D1_207A767D74DF_.wvu.PrintArea" localSheetId="0" hidden="1">'МДОУ №130'!$A$1:$L$84</definedName>
    <definedName name="Z_FDF1A88C_6287_42DC_96D1_207A767D74DF_.wvu.PrintTitles" localSheetId="0" hidden="1">'МДОУ №130'!$4:$4</definedName>
    <definedName name="Z_FF326A0A_FE1C_4DF1_AD8E_1A4B69C6B2D7_.wvu.FilterData" localSheetId="0" hidden="1">'МДОУ №130'!$B$4:$G$85</definedName>
    <definedName name="Z_FFA330B2_8F63_4173_91E7_627CD7EEB95B_.wvu.FilterData" localSheetId="0" hidden="1">'МДОУ №130'!$B$4:$G$85</definedName>
    <definedName name="_xlnm.Print_Titles" localSheetId="0">'МДОУ №130'!$4:$4</definedName>
    <definedName name="_xlnm.Print_Area" localSheetId="0">'МДОУ №130'!$A$1:$L$84</definedName>
  </definedNames>
  <calcPr fullCalcOnLoad="1"/>
</workbook>
</file>

<file path=xl/sharedStrings.xml><?xml version="1.0" encoding="utf-8"?>
<sst xmlns="http://schemas.openxmlformats.org/spreadsheetml/2006/main" count="180" uniqueCount="48">
  <si>
    <t>Ведомственная структура расходов бюджета города Пензы  на 2012 год</t>
  </si>
  <si>
    <t>МДОУ детский сад №130</t>
  </si>
  <si>
    <t>№ п/п</t>
  </si>
  <si>
    <t>Наименование</t>
  </si>
  <si>
    <t>ПрП</t>
  </si>
  <si>
    <t>Рз</t>
  </si>
  <si>
    <t>Пр</t>
  </si>
  <si>
    <t>ЦСР</t>
  </si>
  <si>
    <t>ВР</t>
  </si>
  <si>
    <t>2012 год</t>
  </si>
  <si>
    <t>1 квартал</t>
  </si>
  <si>
    <t>2 квартал</t>
  </si>
  <si>
    <t>3 квартал</t>
  </si>
  <si>
    <t>4 квартал</t>
  </si>
  <si>
    <t>Управление образования города Пензы</t>
  </si>
  <si>
    <t>974</t>
  </si>
  <si>
    <t>Образование</t>
  </si>
  <si>
    <t>07</t>
  </si>
  <si>
    <t>Дошкольное образование</t>
  </si>
  <si>
    <t>01</t>
  </si>
  <si>
    <t>Детские дошкольные учреждения</t>
  </si>
  <si>
    <t>Обеспечение деятельности (оказание услуг) подведомственных учреждений</t>
  </si>
  <si>
    <t>Организация предоставления дошкольного образования и воспитания, содержание ребенка в дошкольном образовательном учреждении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</si>
  <si>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</si>
  <si>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</si>
  <si>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 xml:space="preserve">Прочие выплаты  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</si>
  <si>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</si>
  <si>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</si>
  <si>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Безвозмездные перечисления государственным и муниципальным организациям  </t>
  </si>
  <si>
    <t xml:space="preserve">Заработная плата               </t>
  </si>
  <si>
    <t>Начисления на выплаты по оплате труда</t>
  </si>
  <si>
    <t>Услуги связи</t>
  </si>
  <si>
    <t>Коммунальные услуги</t>
  </si>
  <si>
    <t xml:space="preserve">Работы, услуги по содержанию имущества          </t>
  </si>
  <si>
    <t xml:space="preserve">Прочие работы, услуги        </t>
  </si>
  <si>
    <t>Прочие расходы</t>
  </si>
  <si>
    <t>Увеличение стоимости материальных запасов</t>
  </si>
  <si>
    <t>Долгосрочные целевые программы муниципальных образований</t>
  </si>
  <si>
    <t>Долгосрочная целевая программа города Пензы "Здоровый ребенок" на 2011-2013 годы"</t>
  </si>
  <si>
    <t>Субсидии бюджетным учреждениям на иные цели</t>
  </si>
  <si>
    <t>Увеличение стоимости основных средств</t>
  </si>
  <si>
    <t>Долгосрочная целевая программа "Пожарная безопасность города Пензы на 2010-2012 годы"</t>
  </si>
  <si>
    <t>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 Управление образования города Пензы, и здания Управления образования города Пензы на 2010-2014 г.г."</t>
  </si>
  <si>
    <t>Долгосрочная целевая программа Энергосбережения и повышения энергоэффективности в городе Пензе на период 2010-2020 годов</t>
  </si>
  <si>
    <t>Долгосрочная целевая программа "Многодетная семья, 2011-2013 годы"</t>
  </si>
  <si>
    <t>Долгосрочная целевая программа  "Профилактика терроризма и экстремизма в городе Пензе  на 2010-2013 годы"</t>
  </si>
  <si>
    <t>Ведомственные целевые программы муниципальных образований</t>
  </si>
  <si>
    <t>Ведомственная целевая программа развития "Дошкольное детство (2011-2013гг.)"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</si>
</sst>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NewRomanPS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3" fillId="7" borderId="10" xfId="0" applyNumberFormat="1" applyFont="1" applyFill="1" applyBorder="1" applyAlignment="1">
      <alignment vertical="top" wrapText="1"/>
    </xf>
    <xf numFmtId="0" fontId="3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33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" name="Text Box 1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" name="Text Box 1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" name="Text Box 2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" name="Text Box 2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" name="Text Box 2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" name="Text Box 2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" name="Text Box 3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" name="Text Box 3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" name="Text Box 3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" name="Text Box 3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" name="Text Box 3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" name="Text Box 3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" name="Text Box 4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" name="Text Box 4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" name="Text Box 4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" name="Text Box 4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" name="Text Box 4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" name="Text Box 4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" name="Text Box 4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" name="Text Box 4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" name="Text Box 4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" name="Text Box 4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4" name="Text Box 5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5" name="Text Box 5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6" name="Text Box 5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7" name="Text Box 5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8" name="Text Box 5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9" name="Text Box 5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0" name="Text Box 5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1" name="Text Box 5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2" name="Text Box 5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3" name="Text Box 5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4" name="Text Box 6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5" name="Text Box 6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6" name="Text Box 6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7" name="Text Box 6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8" name="Text Box 6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39" name="Text Box 6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0" name="Text Box 6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1" name="Text Box 6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2" name="Text Box 6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3" name="Text Box 6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4" name="Text Box 7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5" name="Text Box 7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6" name="Text Box 7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7" name="Text Box 7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8" name="Text Box 7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49" name="Text Box 7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0" name="Text Box 7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1" name="Text Box 7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2" name="Text Box 7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3" name="Text Box 7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4" name="Text Box 8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5" name="Text Box 8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6" name="Text Box 8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7" name="Text Box 8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8" name="Text Box 8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59" name="Text Box 8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0" name="Text Box 8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1" name="Text Box 8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2" name="Text Box 8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7" name="Text Box 9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8" name="Text Box 9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69" name="Text Box 9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0" name="Text Box 9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1" name="Text Box 9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2" name="Text Box 9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3" name="Text Box 9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4" name="Text Box 10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5" name="Text Box 10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6" name="Text Box 10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7" name="Text Box 10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8" name="Text Box 10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79" name="Text Box 10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0" name="Text Box 10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1" name="Text Box 11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2" name="Text Box 11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3" name="Text Box 11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4" name="Text Box 11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5" name="Text Box 11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6" name="Text Box 11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7" name="Text Box 11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8" name="Text Box 11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89" name="Text Box 11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0" name="Text Box 12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1" name="Text Box 12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2" name="Text Box 12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3" name="Text Box 12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4" name="Text Box 12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5" name="Text Box 12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6" name="Text Box 12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7" name="Text Box 12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8" name="Text Box 12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99" name="Text Box 12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0" name="Text Box 13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1" name="Text Box 13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2" name="Text Box 13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3" name="Text Box 13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4" name="Text Box 13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5" name="Text Box 13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6" name="Text Box 13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7" name="Text Box 13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8" name="Text Box 13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09" name="Text Box 13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0" name="Text Box 14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1" name="Text Box 14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2" name="Text Box 14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3" name="Text Box 14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4" name="Text Box 14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5" name="Text Box 14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6" name="Text Box 14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7" name="Text Box 14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8" name="Text Box 14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19" name="Text Box 14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0" name="Text Box 15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1" name="Text Box 15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2" name="Text Box 15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3" name="Text Box 15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4" name="Text Box 15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5" name="Text Box 15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6" name="Text Box 15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7" name="Text Box 15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8" name="Text Box 15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29" name="Text Box 15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0" name="Text Box 16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1" name="Text Box 16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2" name="Text Box 16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3" name="Text Box 16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4" name="Text Box 16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5" name="Text Box 16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6" name="Text Box 16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7" name="Text Box 16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8" name="Text Box 16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39" name="Text Box 16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0" name="Text Box 17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1" name="Text Box 17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2" name="Text Box 17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3" name="Text Box 17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4" name="Text Box 17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5" name="Text Box 17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6" name="Text Box 17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7" name="Text Box 17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8" name="Text Box 17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49" name="Text Box 17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0" name="Text Box 18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1" name="Text Box 18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2" name="Text Box 18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3" name="Text Box 18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4" name="Text Box 18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5" name="Text Box 18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6" name="Text Box 18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7" name="Text Box 18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8" name="Text Box 18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59" name="Text Box 18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0" name="Text Box 19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1" name="Text Box 19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2" name="Text Box 19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3" name="Text Box 19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4" name="Text Box 19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5" name="Text Box 19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6" name="Text Box 19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7" name="Text Box 19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8" name="Text Box 19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69" name="Text Box 19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0" name="Text Box 20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1" name="Text Box 20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2" name="Text Box 20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3" name="Text Box 20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4" name="Text Box 20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5" name="Text Box 20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6" name="Text Box 20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7" name="Text Box 20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8" name="Text Box 20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79" name="Text Box 20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0" name="Text Box 21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1" name="Text Box 21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2" name="Text Box 21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3" name="Text Box 21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4" name="Text Box 21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5" name="Text Box 21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6" name="Text Box 21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7" name="Text Box 21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8" name="Text Box 21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89" name="Text Box 21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0" name="Text Box 22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1" name="Text Box 22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2" name="Text Box 22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3" name="Text Box 22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4" name="Text Box 22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5" name="Text Box 22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6" name="Text Box 22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7" name="Text Box 22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8" name="Text Box 22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199" name="Text Box 22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0" name="Text Box 23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1" name="Text Box 23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2" name="Text Box 23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3" name="Text Box 23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4" name="Text Box 23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5" name="Text Box 23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6" name="Text Box 23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7" name="Text Box 23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8" name="Text Box 23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09" name="Text Box 23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0" name="Text Box 24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1" name="Text Box 24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2" name="Text Box 24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3" name="Text Box 24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4" name="Text Box 24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5" name="Text Box 24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6" name="Text Box 24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7" name="Text Box 24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8" name="Text Box 25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19" name="Text Box 25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0" name="Text Box 25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1" name="Text Box 25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2" name="Text Box 25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3" name="Text Box 25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4" name="Text Box 25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5" name="Text Box 25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6" name="Text Box 25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7" name="Text Box 25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8" name="Text Box 26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29" name="Text Box 261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0" name="Text Box 262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1" name="Text Box 26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2" name="Text Box 264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3" name="Text Box 265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4" name="Text Box 266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5" name="Text Box 26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6" name="Text Box 268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7" name="Text Box 269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8" name="Text Box 270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39" name="Text Box 247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74</xdr:row>
      <xdr:rowOff>0</xdr:rowOff>
    </xdr:from>
    <xdr:ext cx="85725" cy="200025"/>
    <xdr:sp fLocksText="0">
      <xdr:nvSpPr>
        <xdr:cNvPr id="240" name="Text Box 243"/>
        <xdr:cNvSpPr txBox="1">
          <a:spLocks noChangeArrowheads="1"/>
        </xdr:cNvSpPr>
      </xdr:nvSpPr>
      <xdr:spPr>
        <a:xfrm>
          <a:off x="7772400" y="2120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70" zoomScaleNormal="70" zoomScaleSheetLayoutView="8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12" sqref="G12"/>
    </sheetView>
  </sheetViews>
  <sheetFormatPr defaultColWidth="9.00390625" defaultRowHeight="12.75"/>
  <cols>
    <col min="1" max="1" width="4.625" style="37" customWidth="1"/>
    <col min="2" max="2" width="65.375" style="38" customWidth="1"/>
    <col min="3" max="3" width="6.00390625" style="35" customWidth="1"/>
    <col min="4" max="4" width="5.125" style="35" customWidth="1"/>
    <col min="5" max="5" width="5.25390625" style="35" customWidth="1"/>
    <col min="6" max="6" width="9.875" style="35" customWidth="1"/>
    <col min="7" max="7" width="5.75390625" style="35" customWidth="1"/>
    <col min="8" max="8" width="18.75390625" style="1" customWidth="1"/>
    <col min="9" max="9" width="17.75390625" style="1" bestFit="1" customWidth="1"/>
    <col min="10" max="10" width="17.25390625" style="1" customWidth="1"/>
    <col min="11" max="12" width="17.75390625" style="1" bestFit="1" customWidth="1"/>
    <col min="13" max="13" width="17.00390625" style="1" customWidth="1"/>
    <col min="14" max="14" width="14.875" style="2" customWidth="1"/>
    <col min="15" max="15" width="18.125" style="1" customWidth="1"/>
    <col min="16" max="16" width="16.75390625" style="1" customWidth="1"/>
    <col min="17" max="16384" width="9.125" style="2" customWidth="1"/>
  </cols>
  <sheetData>
    <row r="1" spans="1:12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42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7" ht="15.75">
      <c r="A3" s="3"/>
      <c r="B3" s="3"/>
      <c r="C3" s="3"/>
      <c r="D3" s="3"/>
      <c r="E3" s="3"/>
      <c r="F3" s="3"/>
      <c r="G3" s="3"/>
    </row>
    <row r="4" spans="1:15" ht="66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/>
      <c r="O4" s="8"/>
    </row>
    <row r="5" spans="1:16" s="13" customFormat="1" ht="15.75">
      <c r="A5" s="9"/>
      <c r="B5" s="10" t="s">
        <v>14</v>
      </c>
      <c r="C5" s="9" t="s">
        <v>15</v>
      </c>
      <c r="D5" s="9"/>
      <c r="E5" s="9"/>
      <c r="F5" s="9"/>
      <c r="G5" s="9"/>
      <c r="H5" s="11">
        <f aca="true" t="shared" si="0" ref="H5:L6">H6</f>
        <v>26236748</v>
      </c>
      <c r="I5" s="11">
        <f t="shared" si="0"/>
        <v>5661720</v>
      </c>
      <c r="J5" s="11">
        <f t="shared" si="0"/>
        <v>7285144</v>
      </c>
      <c r="K5" s="11">
        <f t="shared" si="0"/>
        <v>5801205</v>
      </c>
      <c r="L5" s="11">
        <f t="shared" si="0"/>
        <v>7488679</v>
      </c>
      <c r="M5" s="12"/>
      <c r="O5" s="14"/>
      <c r="P5" s="14"/>
    </row>
    <row r="6" spans="1:16" s="13" customFormat="1" ht="15.75">
      <c r="A6" s="9"/>
      <c r="B6" s="10" t="s">
        <v>16</v>
      </c>
      <c r="C6" s="9" t="s">
        <v>15</v>
      </c>
      <c r="D6" s="9" t="s">
        <v>17</v>
      </c>
      <c r="E6" s="9"/>
      <c r="F6" s="9"/>
      <c r="G6" s="9"/>
      <c r="H6" s="11">
        <f t="shared" si="0"/>
        <v>26236748</v>
      </c>
      <c r="I6" s="11">
        <f t="shared" si="0"/>
        <v>5661720</v>
      </c>
      <c r="J6" s="11">
        <f t="shared" si="0"/>
        <v>7285144</v>
      </c>
      <c r="K6" s="11">
        <f t="shared" si="0"/>
        <v>5801205</v>
      </c>
      <c r="L6" s="11">
        <f t="shared" si="0"/>
        <v>7488679</v>
      </c>
      <c r="M6" s="12"/>
      <c r="O6" s="14"/>
      <c r="P6" s="14"/>
    </row>
    <row r="7" spans="1:16" s="13" customFormat="1" ht="15.75">
      <c r="A7" s="9"/>
      <c r="B7" s="10" t="s">
        <v>18</v>
      </c>
      <c r="C7" s="9" t="s">
        <v>15</v>
      </c>
      <c r="D7" s="9" t="s">
        <v>17</v>
      </c>
      <c r="E7" s="9" t="s">
        <v>19</v>
      </c>
      <c r="F7" s="9"/>
      <c r="G7" s="9"/>
      <c r="H7" s="11">
        <f>H8+H26+H60</f>
        <v>26236748</v>
      </c>
      <c r="I7" s="11">
        <f>I8+I26+I60</f>
        <v>5661720</v>
      </c>
      <c r="J7" s="11">
        <f>J8+J26+J60</f>
        <v>7285144</v>
      </c>
      <c r="K7" s="11">
        <f>K8+K26+K60</f>
        <v>5801205</v>
      </c>
      <c r="L7" s="11">
        <f>L8+L26+L60</f>
        <v>7488679</v>
      </c>
      <c r="M7" s="12"/>
      <c r="O7" s="14"/>
      <c r="P7" s="14"/>
    </row>
    <row r="8" spans="1:13" ht="15.75">
      <c r="A8" s="15"/>
      <c r="B8" s="16" t="s">
        <v>20</v>
      </c>
      <c r="C8" s="15" t="s">
        <v>15</v>
      </c>
      <c r="D8" s="15" t="s">
        <v>17</v>
      </c>
      <c r="E8" s="15" t="s">
        <v>19</v>
      </c>
      <c r="F8" s="15">
        <v>4200000</v>
      </c>
      <c r="G8" s="15"/>
      <c r="H8" s="17">
        <f aca="true" t="shared" si="1" ref="H8:L9">H9</f>
        <v>24494611</v>
      </c>
      <c r="I8" s="17">
        <f t="shared" si="1"/>
        <v>5354225</v>
      </c>
      <c r="J8" s="17">
        <f t="shared" si="1"/>
        <v>6949694</v>
      </c>
      <c r="K8" s="17">
        <f t="shared" si="1"/>
        <v>5136586</v>
      </c>
      <c r="L8" s="17">
        <f t="shared" si="1"/>
        <v>7054106</v>
      </c>
      <c r="M8" s="18"/>
    </row>
    <row r="9" spans="1:13" ht="31.5">
      <c r="A9" s="15"/>
      <c r="B9" s="16" t="s">
        <v>21</v>
      </c>
      <c r="C9" s="15" t="s">
        <v>15</v>
      </c>
      <c r="D9" s="15" t="s">
        <v>17</v>
      </c>
      <c r="E9" s="15" t="s">
        <v>19</v>
      </c>
      <c r="F9" s="15">
        <v>4209900</v>
      </c>
      <c r="G9" s="15"/>
      <c r="H9" s="17">
        <f t="shared" si="1"/>
        <v>24494611</v>
      </c>
      <c r="I9" s="17">
        <f t="shared" si="1"/>
        <v>5354225</v>
      </c>
      <c r="J9" s="17">
        <f t="shared" si="1"/>
        <v>6949694</v>
      </c>
      <c r="K9" s="17">
        <f t="shared" si="1"/>
        <v>5136586</v>
      </c>
      <c r="L9" s="17">
        <f t="shared" si="1"/>
        <v>7054106</v>
      </c>
      <c r="M9" s="18"/>
    </row>
    <row r="10" spans="1:13" ht="47.25">
      <c r="A10" s="15"/>
      <c r="B10" s="16" t="s">
        <v>22</v>
      </c>
      <c r="C10" s="15" t="s">
        <v>15</v>
      </c>
      <c r="D10" s="15" t="s">
        <v>17</v>
      </c>
      <c r="E10" s="15" t="s">
        <v>19</v>
      </c>
      <c r="F10" s="15">
        <v>4209902</v>
      </c>
      <c r="G10" s="15"/>
      <c r="H10" s="17">
        <f>H11+H14</f>
        <v>24494611</v>
      </c>
      <c r="I10" s="17">
        <f>I11+I14</f>
        <v>5354225</v>
      </c>
      <c r="J10" s="17">
        <f>J11+J14</f>
        <v>6949694</v>
      </c>
      <c r="K10" s="17">
        <f>K11+K14</f>
        <v>5136586</v>
      </c>
      <c r="L10" s="17">
        <f>L11+L14</f>
        <v>7054106</v>
      </c>
      <c r="M10" s="18"/>
    </row>
    <row r="11" spans="1:13" ht="15.75">
      <c r="A11" s="15"/>
      <c r="B11" s="19" t="s">
        <v>23</v>
      </c>
      <c r="C11" s="15" t="s">
        <v>15</v>
      </c>
      <c r="D11" s="15" t="s">
        <v>17</v>
      </c>
      <c r="E11" s="15" t="s">
        <v>19</v>
      </c>
      <c r="F11" s="15">
        <v>4209902</v>
      </c>
      <c r="G11" s="15">
        <v>310</v>
      </c>
      <c r="H11" s="17">
        <f aca="true" t="shared" si="2" ref="H11:L12">H12</f>
        <v>79200</v>
      </c>
      <c r="I11" s="17">
        <f t="shared" si="2"/>
        <v>13200</v>
      </c>
      <c r="J11" s="17">
        <f t="shared" si="2"/>
        <v>19800</v>
      </c>
      <c r="K11" s="17">
        <f t="shared" si="2"/>
        <v>19800</v>
      </c>
      <c r="L11" s="17">
        <f>L12</f>
        <v>26400</v>
      </c>
      <c r="M11" s="18"/>
    </row>
    <row r="12" spans="1:13" ht="31.5">
      <c r="A12" s="15"/>
      <c r="B12" s="20" t="s">
        <v>24</v>
      </c>
      <c r="C12" s="15" t="s">
        <v>15</v>
      </c>
      <c r="D12" s="15" t="s">
        <v>17</v>
      </c>
      <c r="E12" s="15" t="s">
        <v>19</v>
      </c>
      <c r="F12" s="15">
        <v>4209902</v>
      </c>
      <c r="G12" s="15">
        <v>313</v>
      </c>
      <c r="H12" s="21">
        <f>H13</f>
        <v>79200</v>
      </c>
      <c r="I12" s="21">
        <f t="shared" si="2"/>
        <v>13200</v>
      </c>
      <c r="J12" s="21">
        <f>J13</f>
        <v>19800</v>
      </c>
      <c r="K12" s="21">
        <f t="shared" si="2"/>
        <v>19800</v>
      </c>
      <c r="L12" s="21">
        <f t="shared" si="2"/>
        <v>26400</v>
      </c>
      <c r="M12" s="22"/>
    </row>
    <row r="13" spans="1:13" ht="15.75">
      <c r="A13" s="15"/>
      <c r="B13" s="23" t="s">
        <v>25</v>
      </c>
      <c r="C13" s="24"/>
      <c r="D13" s="24"/>
      <c r="E13" s="24"/>
      <c r="F13" s="24"/>
      <c r="G13" s="24">
        <v>212</v>
      </c>
      <c r="H13" s="25">
        <f>I13+J13+K13+L13</f>
        <v>79200</v>
      </c>
      <c r="I13" s="25">
        <v>13200</v>
      </c>
      <c r="J13" s="25">
        <v>19800</v>
      </c>
      <c r="K13" s="25">
        <v>19800</v>
      </c>
      <c r="L13" s="25">
        <v>26400</v>
      </c>
      <c r="M13" s="22"/>
    </row>
    <row r="14" spans="1:13" ht="15.75">
      <c r="A14" s="15"/>
      <c r="B14" s="26" t="s">
        <v>26</v>
      </c>
      <c r="C14" s="15" t="s">
        <v>15</v>
      </c>
      <c r="D14" s="15" t="s">
        <v>17</v>
      </c>
      <c r="E14" s="15" t="s">
        <v>19</v>
      </c>
      <c r="F14" s="15">
        <v>4209902</v>
      </c>
      <c r="G14" s="15">
        <v>610</v>
      </c>
      <c r="H14" s="17">
        <f aca="true" t="shared" si="3" ref="H14:L15">H15</f>
        <v>24415411</v>
      </c>
      <c r="I14" s="17">
        <f t="shared" si="3"/>
        <v>5341025</v>
      </c>
      <c r="J14" s="17">
        <f t="shared" si="3"/>
        <v>6929894</v>
      </c>
      <c r="K14" s="17">
        <f t="shared" si="3"/>
        <v>5116786</v>
      </c>
      <c r="L14" s="17">
        <f t="shared" si="3"/>
        <v>7027706</v>
      </c>
      <c r="M14" s="18"/>
    </row>
    <row r="15" spans="1:13" ht="52.5" customHeight="1">
      <c r="A15" s="15"/>
      <c r="B15" s="27" t="s">
        <v>27</v>
      </c>
      <c r="C15" s="15" t="s">
        <v>15</v>
      </c>
      <c r="D15" s="15" t="s">
        <v>17</v>
      </c>
      <c r="E15" s="15" t="s">
        <v>19</v>
      </c>
      <c r="F15" s="15">
        <v>4209902</v>
      </c>
      <c r="G15" s="15">
        <v>611</v>
      </c>
      <c r="H15" s="21">
        <f>H16</f>
        <v>24415411</v>
      </c>
      <c r="I15" s="21">
        <f t="shared" si="3"/>
        <v>5341025</v>
      </c>
      <c r="J15" s="21">
        <f t="shared" si="3"/>
        <v>6929894</v>
      </c>
      <c r="K15" s="21">
        <f t="shared" si="3"/>
        <v>5116786</v>
      </c>
      <c r="L15" s="21">
        <f t="shared" si="3"/>
        <v>7027706</v>
      </c>
      <c r="M15" s="22"/>
    </row>
    <row r="16" spans="1:13" ht="33" customHeight="1">
      <c r="A16" s="15"/>
      <c r="B16" s="28" t="s">
        <v>28</v>
      </c>
      <c r="C16" s="29"/>
      <c r="D16" s="29"/>
      <c r="E16" s="29"/>
      <c r="F16" s="29"/>
      <c r="G16" s="29">
        <v>241</v>
      </c>
      <c r="H16" s="30">
        <f>SUM(H17:H25)</f>
        <v>24415411</v>
      </c>
      <c r="I16" s="30">
        <f>SUM(I17:I25)</f>
        <v>5341025</v>
      </c>
      <c r="J16" s="30">
        <f>SUM(J17:J25)</f>
        <v>6929894</v>
      </c>
      <c r="K16" s="30">
        <f>SUM(K17:K25)</f>
        <v>5116786</v>
      </c>
      <c r="L16" s="30">
        <f>SUM(L17:L25)</f>
        <v>7027706</v>
      </c>
      <c r="M16" s="22"/>
    </row>
    <row r="17" spans="1:13" ht="16.5" customHeight="1">
      <c r="A17" s="15"/>
      <c r="B17" s="31" t="s">
        <v>29</v>
      </c>
      <c r="C17" s="24"/>
      <c r="D17" s="24"/>
      <c r="E17" s="24"/>
      <c r="F17" s="24"/>
      <c r="G17" s="24">
        <v>211</v>
      </c>
      <c r="H17" s="25">
        <f aca="true" t="shared" si="4" ref="H17:H25">I17+J17+K17+L17</f>
        <v>14307140</v>
      </c>
      <c r="I17" s="25">
        <v>2940646</v>
      </c>
      <c r="J17" s="25">
        <v>4410970</v>
      </c>
      <c r="K17" s="25">
        <v>2940646</v>
      </c>
      <c r="L17" s="25">
        <v>4014878</v>
      </c>
      <c r="M17" s="22"/>
    </row>
    <row r="18" spans="1:13" ht="16.5" customHeight="1">
      <c r="A18" s="15"/>
      <c r="B18" s="31" t="s">
        <v>25</v>
      </c>
      <c r="C18" s="24"/>
      <c r="D18" s="24"/>
      <c r="E18" s="24"/>
      <c r="F18" s="24"/>
      <c r="G18" s="24">
        <v>212</v>
      </c>
      <c r="H18" s="25">
        <f t="shared" si="4"/>
        <v>7200</v>
      </c>
      <c r="I18" s="25">
        <v>1200</v>
      </c>
      <c r="J18" s="25">
        <v>1800</v>
      </c>
      <c r="K18" s="25">
        <v>1800</v>
      </c>
      <c r="L18" s="25">
        <v>2400</v>
      </c>
      <c r="M18" s="22"/>
    </row>
    <row r="19" spans="1:13" ht="16.5" customHeight="1">
      <c r="A19" s="15"/>
      <c r="B19" s="31" t="s">
        <v>30</v>
      </c>
      <c r="C19" s="24"/>
      <c r="D19" s="24"/>
      <c r="E19" s="24"/>
      <c r="F19" s="24"/>
      <c r="G19" s="24">
        <v>213</v>
      </c>
      <c r="H19" s="25">
        <f t="shared" si="4"/>
        <v>4320756</v>
      </c>
      <c r="I19" s="25">
        <v>740063</v>
      </c>
      <c r="J19" s="25">
        <v>1332113</v>
      </c>
      <c r="K19" s="25">
        <v>888075</v>
      </c>
      <c r="L19" s="25">
        <v>1360505</v>
      </c>
      <c r="M19" s="22"/>
    </row>
    <row r="20" spans="1:13" ht="16.5" customHeight="1">
      <c r="A20" s="15"/>
      <c r="B20" s="31" t="s">
        <v>31</v>
      </c>
      <c r="C20" s="24"/>
      <c r="D20" s="24"/>
      <c r="E20" s="24"/>
      <c r="F20" s="24"/>
      <c r="G20" s="24">
        <v>221</v>
      </c>
      <c r="H20" s="25">
        <f t="shared" si="4"/>
        <v>33037</v>
      </c>
      <c r="I20" s="25">
        <v>8259</v>
      </c>
      <c r="J20" s="25">
        <v>8259</v>
      </c>
      <c r="K20" s="25">
        <v>8259</v>
      </c>
      <c r="L20" s="25">
        <v>8260</v>
      </c>
      <c r="M20" s="22"/>
    </row>
    <row r="21" spans="1:13" ht="16.5" customHeight="1">
      <c r="A21" s="15"/>
      <c r="B21" s="31" t="s">
        <v>32</v>
      </c>
      <c r="C21" s="24"/>
      <c r="D21" s="24"/>
      <c r="E21" s="24"/>
      <c r="F21" s="24"/>
      <c r="G21" s="24">
        <v>223</v>
      </c>
      <c r="H21" s="25">
        <f t="shared" si="4"/>
        <v>2041689</v>
      </c>
      <c r="I21" s="25">
        <v>778524</v>
      </c>
      <c r="J21" s="25">
        <v>327104</v>
      </c>
      <c r="K21" s="25">
        <v>231935</v>
      </c>
      <c r="L21" s="25">
        <v>704126</v>
      </c>
      <c r="M21" s="22"/>
    </row>
    <row r="22" spans="1:13" ht="16.5" customHeight="1">
      <c r="A22" s="15"/>
      <c r="B22" s="31" t="s">
        <v>33</v>
      </c>
      <c r="C22" s="24"/>
      <c r="D22" s="24"/>
      <c r="E22" s="24"/>
      <c r="F22" s="24"/>
      <c r="G22" s="24">
        <v>225</v>
      </c>
      <c r="H22" s="25">
        <f t="shared" si="4"/>
        <v>378182</v>
      </c>
      <c r="I22" s="25">
        <v>83958</v>
      </c>
      <c r="J22" s="25">
        <v>48402</v>
      </c>
      <c r="K22" s="25">
        <v>168580</v>
      </c>
      <c r="L22" s="25">
        <v>77242</v>
      </c>
      <c r="M22" s="22"/>
    </row>
    <row r="23" spans="1:13" ht="16.5" customHeight="1">
      <c r="A23" s="15"/>
      <c r="B23" s="31" t="s">
        <v>34</v>
      </c>
      <c r="C23" s="24"/>
      <c r="D23" s="24"/>
      <c r="E23" s="24"/>
      <c r="F23" s="24"/>
      <c r="G23" s="24">
        <v>226</v>
      </c>
      <c r="H23" s="25">
        <f t="shared" si="4"/>
        <v>121643</v>
      </c>
      <c r="I23" s="25">
        <v>15661</v>
      </c>
      <c r="J23" s="25">
        <v>15661</v>
      </c>
      <c r="K23" s="25">
        <v>74661</v>
      </c>
      <c r="L23" s="25">
        <v>15660</v>
      </c>
      <c r="M23" s="22"/>
    </row>
    <row r="24" spans="1:13" ht="16.5" customHeight="1">
      <c r="A24" s="15"/>
      <c r="B24" s="31" t="s">
        <v>35</v>
      </c>
      <c r="C24" s="24"/>
      <c r="D24" s="24"/>
      <c r="E24" s="24"/>
      <c r="F24" s="24"/>
      <c r="G24" s="24">
        <v>290</v>
      </c>
      <c r="H24" s="25">
        <f t="shared" si="4"/>
        <v>2526351</v>
      </c>
      <c r="I24" s="25">
        <v>631138</v>
      </c>
      <c r="J24" s="25">
        <v>631138</v>
      </c>
      <c r="K24" s="25">
        <v>632938</v>
      </c>
      <c r="L24" s="25">
        <v>631137</v>
      </c>
      <c r="M24" s="22">
        <f>L24-I24</f>
        <v>-1</v>
      </c>
    </row>
    <row r="25" spans="1:13" ht="16.5" customHeight="1">
      <c r="A25" s="15"/>
      <c r="B25" s="23" t="s">
        <v>36</v>
      </c>
      <c r="C25" s="24"/>
      <c r="D25" s="24"/>
      <c r="E25" s="24"/>
      <c r="F25" s="24"/>
      <c r="G25" s="24">
        <v>340</v>
      </c>
      <c r="H25" s="25">
        <f t="shared" si="4"/>
        <v>679413</v>
      </c>
      <c r="I25" s="25">
        <v>141576</v>
      </c>
      <c r="J25" s="25">
        <v>154447</v>
      </c>
      <c r="K25" s="25">
        <v>169892</v>
      </c>
      <c r="L25" s="25">
        <v>213498</v>
      </c>
      <c r="M25" s="22"/>
    </row>
    <row r="26" spans="1:13" ht="31.5">
      <c r="A26" s="15"/>
      <c r="B26" s="16" t="s">
        <v>37</v>
      </c>
      <c r="C26" s="15" t="s">
        <v>15</v>
      </c>
      <c r="D26" s="15" t="s">
        <v>17</v>
      </c>
      <c r="E26" s="15" t="s">
        <v>19</v>
      </c>
      <c r="F26" s="15">
        <v>7950000</v>
      </c>
      <c r="G26" s="15"/>
      <c r="H26" s="17">
        <f>H49+H32+H38+H54+H43+H27</f>
        <v>510812</v>
      </c>
      <c r="I26" s="17">
        <f>I49+I32+I38+I54+I43+I27</f>
        <v>35516</v>
      </c>
      <c r="J26" s="17">
        <f>J49+J32+J38+J54+J43+J27</f>
        <v>38745</v>
      </c>
      <c r="K26" s="17">
        <f>K49+K32+K38+K54+K43+K27</f>
        <v>392640</v>
      </c>
      <c r="L26" s="17">
        <f>L49+L32+L38+L54+L43+L27</f>
        <v>43911</v>
      </c>
      <c r="M26" s="18"/>
    </row>
    <row r="27" spans="1:13" ht="31.5">
      <c r="A27" s="15"/>
      <c r="B27" s="16" t="s">
        <v>38</v>
      </c>
      <c r="C27" s="15" t="s">
        <v>15</v>
      </c>
      <c r="D27" s="15" t="s">
        <v>17</v>
      </c>
      <c r="E27" s="15" t="s">
        <v>19</v>
      </c>
      <c r="F27" s="15">
        <v>7950101</v>
      </c>
      <c r="G27" s="15"/>
      <c r="H27" s="17">
        <f aca="true" t="shared" si="5" ref="H27:L29">H28</f>
        <v>0</v>
      </c>
      <c r="I27" s="17">
        <f t="shared" si="5"/>
        <v>0</v>
      </c>
      <c r="J27" s="17">
        <f t="shared" si="5"/>
        <v>0</v>
      </c>
      <c r="K27" s="17">
        <f t="shared" si="5"/>
        <v>0</v>
      </c>
      <c r="L27" s="17">
        <f t="shared" si="5"/>
        <v>0</v>
      </c>
      <c r="M27" s="18"/>
    </row>
    <row r="28" spans="1:13" ht="15.75">
      <c r="A28" s="15"/>
      <c r="B28" s="32" t="s">
        <v>26</v>
      </c>
      <c r="C28" s="15" t="s">
        <v>15</v>
      </c>
      <c r="D28" s="15" t="s">
        <v>17</v>
      </c>
      <c r="E28" s="15" t="s">
        <v>19</v>
      </c>
      <c r="F28" s="15">
        <v>7950101</v>
      </c>
      <c r="G28" s="15">
        <v>610</v>
      </c>
      <c r="H28" s="17">
        <f>H29</f>
        <v>0</v>
      </c>
      <c r="I28" s="17">
        <f t="shared" si="5"/>
        <v>0</v>
      </c>
      <c r="J28" s="17">
        <f t="shared" si="5"/>
        <v>0</v>
      </c>
      <c r="K28" s="17">
        <f t="shared" si="5"/>
        <v>0</v>
      </c>
      <c r="L28" s="17">
        <f t="shared" si="5"/>
        <v>0</v>
      </c>
      <c r="M28" s="18"/>
    </row>
    <row r="29" spans="1:13" ht="15.75">
      <c r="A29" s="15"/>
      <c r="B29" s="26" t="s">
        <v>39</v>
      </c>
      <c r="C29" s="15" t="s">
        <v>15</v>
      </c>
      <c r="D29" s="15" t="s">
        <v>17</v>
      </c>
      <c r="E29" s="15" t="s">
        <v>19</v>
      </c>
      <c r="F29" s="15">
        <v>7950101</v>
      </c>
      <c r="G29" s="15">
        <v>612</v>
      </c>
      <c r="H29" s="21">
        <f>H30</f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2"/>
    </row>
    <row r="30" spans="1:13" ht="31.5">
      <c r="A30" s="15"/>
      <c r="B30" s="28" t="s">
        <v>28</v>
      </c>
      <c r="C30" s="29"/>
      <c r="D30" s="29"/>
      <c r="E30" s="29"/>
      <c r="F30" s="29"/>
      <c r="G30" s="29">
        <v>241</v>
      </c>
      <c r="H30" s="30">
        <f>SUM(H31:H31)</f>
        <v>0</v>
      </c>
      <c r="I30" s="30">
        <f>SUM(I31:I31)</f>
        <v>0</v>
      </c>
      <c r="J30" s="30">
        <f>SUM(J31:J31)</f>
        <v>0</v>
      </c>
      <c r="K30" s="30">
        <f>SUM(K31:K31)</f>
        <v>0</v>
      </c>
      <c r="L30" s="30">
        <f>SUM(L31:L31)</f>
        <v>0</v>
      </c>
      <c r="M30" s="22"/>
    </row>
    <row r="31" spans="1:13" ht="15.75">
      <c r="A31" s="15"/>
      <c r="B31" s="33" t="s">
        <v>40</v>
      </c>
      <c r="C31" s="24"/>
      <c r="D31" s="24"/>
      <c r="E31" s="24"/>
      <c r="F31" s="24"/>
      <c r="G31" s="24">
        <v>310</v>
      </c>
      <c r="H31" s="25">
        <f>I31+J31+K31+L31</f>
        <v>0</v>
      </c>
      <c r="I31" s="25"/>
      <c r="J31" s="25"/>
      <c r="K31" s="25"/>
      <c r="L31" s="25"/>
      <c r="M31" s="22"/>
    </row>
    <row r="32" spans="1:13" ht="31.5">
      <c r="A32" s="15"/>
      <c r="B32" s="16" t="s">
        <v>41</v>
      </c>
      <c r="C32" s="15" t="s">
        <v>15</v>
      </c>
      <c r="D32" s="15" t="s">
        <v>17</v>
      </c>
      <c r="E32" s="15" t="s">
        <v>19</v>
      </c>
      <c r="F32" s="15">
        <v>7950400</v>
      </c>
      <c r="G32" s="15"/>
      <c r="H32" s="17">
        <f aca="true" t="shared" si="6" ref="H32:L34">H33</f>
        <v>350020</v>
      </c>
      <c r="I32" s="17">
        <f t="shared" si="6"/>
        <v>0</v>
      </c>
      <c r="J32" s="17">
        <f t="shared" si="6"/>
        <v>0</v>
      </c>
      <c r="K32" s="17">
        <f t="shared" si="6"/>
        <v>350020</v>
      </c>
      <c r="L32" s="17">
        <f t="shared" si="6"/>
        <v>0</v>
      </c>
      <c r="M32" s="18"/>
    </row>
    <row r="33" spans="1:13" ht="15.75">
      <c r="A33" s="15"/>
      <c r="B33" s="32" t="s">
        <v>26</v>
      </c>
      <c r="C33" s="15" t="s">
        <v>15</v>
      </c>
      <c r="D33" s="15" t="s">
        <v>17</v>
      </c>
      <c r="E33" s="15" t="s">
        <v>19</v>
      </c>
      <c r="F33" s="15">
        <v>7950400</v>
      </c>
      <c r="G33" s="15">
        <v>610</v>
      </c>
      <c r="H33" s="17">
        <f>H34</f>
        <v>350020</v>
      </c>
      <c r="I33" s="17">
        <f t="shared" si="6"/>
        <v>0</v>
      </c>
      <c r="J33" s="17">
        <f t="shared" si="6"/>
        <v>0</v>
      </c>
      <c r="K33" s="17">
        <f t="shared" si="6"/>
        <v>350020</v>
      </c>
      <c r="L33" s="17">
        <f t="shared" si="6"/>
        <v>0</v>
      </c>
      <c r="M33" s="18"/>
    </row>
    <row r="34" spans="1:13" ht="15.75">
      <c r="A34" s="15"/>
      <c r="B34" s="26" t="s">
        <v>39</v>
      </c>
      <c r="C34" s="15" t="s">
        <v>15</v>
      </c>
      <c r="D34" s="15" t="s">
        <v>17</v>
      </c>
      <c r="E34" s="15" t="s">
        <v>19</v>
      </c>
      <c r="F34" s="15">
        <v>7950400</v>
      </c>
      <c r="G34" s="15">
        <v>612</v>
      </c>
      <c r="H34" s="21">
        <f>H35</f>
        <v>350020</v>
      </c>
      <c r="I34" s="21">
        <f>I35</f>
        <v>0</v>
      </c>
      <c r="J34" s="21">
        <f t="shared" si="6"/>
        <v>0</v>
      </c>
      <c r="K34" s="21">
        <f t="shared" si="6"/>
        <v>350020</v>
      </c>
      <c r="L34" s="21">
        <f t="shared" si="6"/>
        <v>0</v>
      </c>
      <c r="M34" s="22"/>
    </row>
    <row r="35" spans="1:13" ht="31.5">
      <c r="A35" s="15"/>
      <c r="B35" s="28" t="s">
        <v>28</v>
      </c>
      <c r="C35" s="29"/>
      <c r="D35" s="29"/>
      <c r="E35" s="29"/>
      <c r="F35" s="29"/>
      <c r="G35" s="29">
        <v>241</v>
      </c>
      <c r="H35" s="30">
        <f>SUM(H36:H37)</f>
        <v>350020</v>
      </c>
      <c r="I35" s="30">
        <f>SUM(I36:I37)</f>
        <v>0</v>
      </c>
      <c r="J35" s="30">
        <f>SUM(J36:J37)</f>
        <v>0</v>
      </c>
      <c r="K35" s="30">
        <f>SUM(K36:K37)</f>
        <v>350020</v>
      </c>
      <c r="L35" s="30">
        <f>SUM(L36:L37)</f>
        <v>0</v>
      </c>
      <c r="M35" s="22"/>
    </row>
    <row r="36" spans="1:13" ht="15.75">
      <c r="A36" s="15"/>
      <c r="B36" s="33" t="s">
        <v>33</v>
      </c>
      <c r="C36" s="24"/>
      <c r="D36" s="24"/>
      <c r="E36" s="24"/>
      <c r="F36" s="24"/>
      <c r="G36" s="24">
        <v>225</v>
      </c>
      <c r="H36" s="25">
        <f>I36+J36+K36+L36</f>
        <v>350020</v>
      </c>
      <c r="I36" s="25"/>
      <c r="J36" s="25"/>
      <c r="K36" s="25">
        <v>350020</v>
      </c>
      <c r="L36" s="25"/>
      <c r="M36" s="22"/>
    </row>
    <row r="37" spans="1:13" ht="15.75">
      <c r="A37" s="15"/>
      <c r="B37" s="33" t="s">
        <v>34</v>
      </c>
      <c r="C37" s="24"/>
      <c r="D37" s="24"/>
      <c r="E37" s="24"/>
      <c r="F37" s="24"/>
      <c r="G37" s="24">
        <v>226</v>
      </c>
      <c r="H37" s="25">
        <f>I37+J37+K37+L37</f>
        <v>0</v>
      </c>
      <c r="I37" s="25"/>
      <c r="J37" s="25"/>
      <c r="K37" s="25"/>
      <c r="L37" s="25"/>
      <c r="M37" s="22"/>
    </row>
    <row r="38" spans="1:13" ht="94.5">
      <c r="A38" s="15"/>
      <c r="B38" s="16" t="s">
        <v>42</v>
      </c>
      <c r="C38" s="15" t="s">
        <v>15</v>
      </c>
      <c r="D38" s="15" t="s">
        <v>17</v>
      </c>
      <c r="E38" s="15" t="s">
        <v>19</v>
      </c>
      <c r="F38" s="15">
        <v>7950600</v>
      </c>
      <c r="G38" s="15"/>
      <c r="H38" s="17">
        <f>H39</f>
        <v>0</v>
      </c>
      <c r="I38" s="17">
        <f aca="true" t="shared" si="7" ref="I38:L41">I39</f>
        <v>0</v>
      </c>
      <c r="J38" s="17">
        <f t="shared" si="7"/>
        <v>0</v>
      </c>
      <c r="K38" s="17">
        <f t="shared" si="7"/>
        <v>0</v>
      </c>
      <c r="L38" s="17">
        <f t="shared" si="7"/>
        <v>0</v>
      </c>
      <c r="M38" s="18"/>
    </row>
    <row r="39" spans="1:13" ht="15.75">
      <c r="A39" s="15"/>
      <c r="B39" s="32" t="s">
        <v>26</v>
      </c>
      <c r="C39" s="15" t="s">
        <v>15</v>
      </c>
      <c r="D39" s="15" t="s">
        <v>17</v>
      </c>
      <c r="E39" s="15" t="s">
        <v>19</v>
      </c>
      <c r="F39" s="15">
        <v>7950600</v>
      </c>
      <c r="G39" s="15">
        <v>610</v>
      </c>
      <c r="H39" s="17">
        <f>H40</f>
        <v>0</v>
      </c>
      <c r="I39" s="17">
        <f t="shared" si="7"/>
        <v>0</v>
      </c>
      <c r="J39" s="17">
        <f t="shared" si="7"/>
        <v>0</v>
      </c>
      <c r="K39" s="17">
        <f t="shared" si="7"/>
        <v>0</v>
      </c>
      <c r="L39" s="17">
        <f t="shared" si="7"/>
        <v>0</v>
      </c>
      <c r="M39" s="18"/>
    </row>
    <row r="40" spans="1:13" ht="15.75">
      <c r="A40" s="15"/>
      <c r="B40" s="26" t="s">
        <v>39</v>
      </c>
      <c r="C40" s="15" t="s">
        <v>15</v>
      </c>
      <c r="D40" s="15" t="s">
        <v>17</v>
      </c>
      <c r="E40" s="15" t="s">
        <v>19</v>
      </c>
      <c r="F40" s="15">
        <v>7950600</v>
      </c>
      <c r="G40" s="15">
        <v>612</v>
      </c>
      <c r="H40" s="21">
        <f>H41</f>
        <v>0</v>
      </c>
      <c r="I40" s="21">
        <f t="shared" si="7"/>
        <v>0</v>
      </c>
      <c r="J40" s="21">
        <f t="shared" si="7"/>
        <v>0</v>
      </c>
      <c r="K40" s="21">
        <f t="shared" si="7"/>
        <v>0</v>
      </c>
      <c r="L40" s="21">
        <f t="shared" si="7"/>
        <v>0</v>
      </c>
      <c r="M40" s="22"/>
    </row>
    <row r="41" spans="1:13" ht="31.5">
      <c r="A41" s="15"/>
      <c r="B41" s="28" t="s">
        <v>28</v>
      </c>
      <c r="C41" s="29"/>
      <c r="D41" s="29"/>
      <c r="E41" s="29"/>
      <c r="F41" s="29"/>
      <c r="G41" s="29">
        <v>241</v>
      </c>
      <c r="H41" s="30">
        <f>H42</f>
        <v>0</v>
      </c>
      <c r="I41" s="30">
        <f t="shared" si="7"/>
        <v>0</v>
      </c>
      <c r="J41" s="30">
        <f t="shared" si="7"/>
        <v>0</v>
      </c>
      <c r="K41" s="30">
        <f t="shared" si="7"/>
        <v>0</v>
      </c>
      <c r="L41" s="30">
        <f t="shared" si="7"/>
        <v>0</v>
      </c>
      <c r="M41" s="22"/>
    </row>
    <row r="42" spans="1:13" ht="15.75">
      <c r="A42" s="15"/>
      <c r="B42" s="33" t="s">
        <v>33</v>
      </c>
      <c r="C42" s="24"/>
      <c r="D42" s="24"/>
      <c r="E42" s="24"/>
      <c r="F42" s="24"/>
      <c r="G42" s="24">
        <v>225</v>
      </c>
      <c r="H42" s="25">
        <f>I42+J42+K42+L42</f>
        <v>0</v>
      </c>
      <c r="I42" s="25"/>
      <c r="J42" s="25"/>
      <c r="K42" s="25"/>
      <c r="L42" s="25"/>
      <c r="M42" s="22"/>
    </row>
    <row r="43" spans="1:13" ht="32.25" customHeight="1">
      <c r="A43" s="15"/>
      <c r="B43" s="16" t="s">
        <v>43</v>
      </c>
      <c r="C43" s="15" t="s">
        <v>15</v>
      </c>
      <c r="D43" s="15" t="s">
        <v>17</v>
      </c>
      <c r="E43" s="15" t="s">
        <v>19</v>
      </c>
      <c r="F43" s="15">
        <v>7956100</v>
      </c>
      <c r="G43" s="15"/>
      <c r="H43" s="17">
        <f>H44</f>
        <v>0</v>
      </c>
      <c r="I43" s="17">
        <f aca="true" t="shared" si="8" ref="I43:L45">I44</f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8"/>
    </row>
    <row r="44" spans="1:13" ht="15.75" customHeight="1">
      <c r="A44" s="15"/>
      <c r="B44" s="32" t="s">
        <v>26</v>
      </c>
      <c r="C44" s="15" t="s">
        <v>15</v>
      </c>
      <c r="D44" s="15" t="s">
        <v>17</v>
      </c>
      <c r="E44" s="15" t="s">
        <v>19</v>
      </c>
      <c r="F44" s="15">
        <v>7956100</v>
      </c>
      <c r="G44" s="15">
        <v>610</v>
      </c>
      <c r="H44" s="17">
        <f>H45</f>
        <v>0</v>
      </c>
      <c r="I44" s="17">
        <f t="shared" si="8"/>
        <v>0</v>
      </c>
      <c r="J44" s="17">
        <f t="shared" si="8"/>
        <v>0</v>
      </c>
      <c r="K44" s="17">
        <f t="shared" si="8"/>
        <v>0</v>
      </c>
      <c r="L44" s="17">
        <f t="shared" si="8"/>
        <v>0</v>
      </c>
      <c r="M44" s="18"/>
    </row>
    <row r="45" spans="1:13" ht="15" customHeight="1">
      <c r="A45" s="15"/>
      <c r="B45" s="26" t="s">
        <v>39</v>
      </c>
      <c r="C45" s="15" t="s">
        <v>15</v>
      </c>
      <c r="D45" s="15" t="s">
        <v>17</v>
      </c>
      <c r="E45" s="15" t="s">
        <v>19</v>
      </c>
      <c r="F45" s="15">
        <v>7956100</v>
      </c>
      <c r="G45" s="15">
        <v>612</v>
      </c>
      <c r="H45" s="21">
        <f>H46</f>
        <v>0</v>
      </c>
      <c r="I45" s="21">
        <f t="shared" si="8"/>
        <v>0</v>
      </c>
      <c r="J45" s="21">
        <f t="shared" si="8"/>
        <v>0</v>
      </c>
      <c r="K45" s="21">
        <f t="shared" si="8"/>
        <v>0</v>
      </c>
      <c r="L45" s="21">
        <f t="shared" si="8"/>
        <v>0</v>
      </c>
      <c r="M45" s="22"/>
    </row>
    <row r="46" spans="1:13" ht="30.75" customHeight="1">
      <c r="A46" s="15"/>
      <c r="B46" s="28" t="s">
        <v>28</v>
      </c>
      <c r="C46" s="29"/>
      <c r="D46" s="29"/>
      <c r="E46" s="29"/>
      <c r="F46" s="29"/>
      <c r="G46" s="29">
        <v>241</v>
      </c>
      <c r="H46" s="30">
        <f>SUM(H47:H48)</f>
        <v>0</v>
      </c>
      <c r="I46" s="30">
        <f>SUM(I47:I48)</f>
        <v>0</v>
      </c>
      <c r="J46" s="30">
        <f>SUM(J47:J48)</f>
        <v>0</v>
      </c>
      <c r="K46" s="30">
        <f>SUM(K47:K48)</f>
        <v>0</v>
      </c>
      <c r="L46" s="30">
        <f>SUM(L47:L48)</f>
        <v>0</v>
      </c>
      <c r="M46" s="22"/>
    </row>
    <row r="47" spans="1:13" ht="15" customHeight="1">
      <c r="A47" s="15"/>
      <c r="B47" s="33" t="s">
        <v>34</v>
      </c>
      <c r="C47" s="24"/>
      <c r="D47" s="24"/>
      <c r="E47" s="24"/>
      <c r="F47" s="24"/>
      <c r="G47" s="24">
        <v>226</v>
      </c>
      <c r="H47" s="25">
        <f>I47+J47+K47+L47</f>
        <v>0</v>
      </c>
      <c r="I47" s="25"/>
      <c r="J47" s="25"/>
      <c r="K47" s="25"/>
      <c r="L47" s="25"/>
      <c r="M47" s="22"/>
    </row>
    <row r="48" spans="1:13" ht="15" customHeight="1">
      <c r="A48" s="15"/>
      <c r="B48" s="33" t="s">
        <v>40</v>
      </c>
      <c r="C48" s="24"/>
      <c r="D48" s="24"/>
      <c r="E48" s="24"/>
      <c r="F48" s="24"/>
      <c r="G48" s="24">
        <v>310</v>
      </c>
      <c r="H48" s="25">
        <f>I48+J48+K48+L48</f>
        <v>0</v>
      </c>
      <c r="I48" s="25"/>
      <c r="J48" s="25"/>
      <c r="K48" s="25"/>
      <c r="L48" s="25"/>
      <c r="M48" s="22"/>
    </row>
    <row r="49" spans="1:13" ht="15.75" customHeight="1">
      <c r="A49" s="15"/>
      <c r="B49" s="27" t="s">
        <v>44</v>
      </c>
      <c r="C49" s="15" t="s">
        <v>15</v>
      </c>
      <c r="D49" s="15" t="s">
        <v>17</v>
      </c>
      <c r="E49" s="15" t="s">
        <v>19</v>
      </c>
      <c r="F49" s="34">
        <v>7953000</v>
      </c>
      <c r="H49" s="17">
        <f aca="true" t="shared" si="9" ref="H49:L52">H50</f>
        <v>160792</v>
      </c>
      <c r="I49" s="17">
        <f t="shared" si="9"/>
        <v>35516</v>
      </c>
      <c r="J49" s="17">
        <f t="shared" si="9"/>
        <v>38745</v>
      </c>
      <c r="K49" s="17">
        <f t="shared" si="9"/>
        <v>42620</v>
      </c>
      <c r="L49" s="17">
        <f t="shared" si="9"/>
        <v>43911</v>
      </c>
      <c r="M49" s="18"/>
    </row>
    <row r="50" spans="1:13" ht="15.75" customHeight="1">
      <c r="A50" s="15"/>
      <c r="B50" s="32" t="s">
        <v>26</v>
      </c>
      <c r="C50" s="15" t="s">
        <v>15</v>
      </c>
      <c r="D50" s="15" t="s">
        <v>17</v>
      </c>
      <c r="E50" s="15" t="s">
        <v>19</v>
      </c>
      <c r="F50" s="34">
        <v>7953000</v>
      </c>
      <c r="G50" s="15">
        <v>610</v>
      </c>
      <c r="H50" s="17">
        <f>H51</f>
        <v>160792</v>
      </c>
      <c r="I50" s="17">
        <f t="shared" si="9"/>
        <v>35516</v>
      </c>
      <c r="J50" s="17">
        <f t="shared" si="9"/>
        <v>38745</v>
      </c>
      <c r="K50" s="17">
        <f t="shared" si="9"/>
        <v>42620</v>
      </c>
      <c r="L50" s="17">
        <f t="shared" si="9"/>
        <v>43911</v>
      </c>
      <c r="M50" s="18"/>
    </row>
    <row r="51" spans="1:13" ht="15.75" customHeight="1">
      <c r="A51" s="15"/>
      <c r="B51" s="26" t="s">
        <v>39</v>
      </c>
      <c r="C51" s="15" t="s">
        <v>15</v>
      </c>
      <c r="D51" s="15" t="s">
        <v>17</v>
      </c>
      <c r="E51" s="15" t="s">
        <v>19</v>
      </c>
      <c r="F51" s="34">
        <v>7953000</v>
      </c>
      <c r="G51" s="15">
        <v>612</v>
      </c>
      <c r="H51" s="21">
        <f>H52</f>
        <v>160792</v>
      </c>
      <c r="I51" s="21">
        <f t="shared" si="9"/>
        <v>35516</v>
      </c>
      <c r="J51" s="21">
        <f t="shared" si="9"/>
        <v>38745</v>
      </c>
      <c r="K51" s="21">
        <f t="shared" si="9"/>
        <v>42620</v>
      </c>
      <c r="L51" s="21">
        <f t="shared" si="9"/>
        <v>43911</v>
      </c>
      <c r="M51" s="22"/>
    </row>
    <row r="52" spans="1:13" ht="35.25" customHeight="1">
      <c r="A52" s="15"/>
      <c r="B52" s="28" t="s">
        <v>28</v>
      </c>
      <c r="C52" s="29"/>
      <c r="D52" s="29"/>
      <c r="E52" s="29"/>
      <c r="F52" s="29"/>
      <c r="G52" s="29">
        <v>241</v>
      </c>
      <c r="H52" s="30">
        <f>H53</f>
        <v>160792</v>
      </c>
      <c r="I52" s="30">
        <f t="shared" si="9"/>
        <v>35516</v>
      </c>
      <c r="J52" s="30">
        <f t="shared" si="9"/>
        <v>38745</v>
      </c>
      <c r="K52" s="30">
        <f t="shared" si="9"/>
        <v>42620</v>
      </c>
      <c r="L52" s="30">
        <f t="shared" si="9"/>
        <v>43911</v>
      </c>
      <c r="M52" s="22"/>
    </row>
    <row r="53" spans="1:13" ht="15.75" customHeight="1">
      <c r="A53" s="15"/>
      <c r="B53" s="23" t="s">
        <v>36</v>
      </c>
      <c r="C53" s="24"/>
      <c r="D53" s="24"/>
      <c r="E53" s="24"/>
      <c r="F53" s="24"/>
      <c r="G53" s="24">
        <v>340</v>
      </c>
      <c r="H53" s="25">
        <f>I53+J53+K53+L53</f>
        <v>160792</v>
      </c>
      <c r="I53" s="25">
        <v>35516</v>
      </c>
      <c r="J53" s="25">
        <v>38745</v>
      </c>
      <c r="K53" s="25">
        <v>42620</v>
      </c>
      <c r="L53" s="25">
        <v>43911</v>
      </c>
      <c r="M53" s="22"/>
    </row>
    <row r="54" spans="1:13" ht="31.5">
      <c r="A54" s="15"/>
      <c r="B54" s="16" t="s">
        <v>45</v>
      </c>
      <c r="C54" s="15" t="s">
        <v>15</v>
      </c>
      <c r="D54" s="15" t="s">
        <v>17</v>
      </c>
      <c r="E54" s="15" t="s">
        <v>19</v>
      </c>
      <c r="F54" s="15">
        <v>7953600</v>
      </c>
      <c r="G54" s="15"/>
      <c r="H54" s="17">
        <f>H55</f>
        <v>0</v>
      </c>
      <c r="I54" s="17">
        <f aca="true" t="shared" si="10" ref="I54:L56">I55</f>
        <v>0</v>
      </c>
      <c r="J54" s="17">
        <f t="shared" si="10"/>
        <v>0</v>
      </c>
      <c r="K54" s="17">
        <f t="shared" si="10"/>
        <v>0</v>
      </c>
      <c r="L54" s="17">
        <f t="shared" si="10"/>
        <v>0</v>
      </c>
      <c r="M54" s="18"/>
    </row>
    <row r="55" spans="1:13" ht="15.75">
      <c r="A55" s="15"/>
      <c r="B55" s="32" t="s">
        <v>26</v>
      </c>
      <c r="C55" s="15" t="s">
        <v>15</v>
      </c>
      <c r="D55" s="15" t="s">
        <v>17</v>
      </c>
      <c r="E55" s="15" t="s">
        <v>19</v>
      </c>
      <c r="F55" s="15">
        <v>7953600</v>
      </c>
      <c r="G55" s="15">
        <v>610</v>
      </c>
      <c r="H55" s="17">
        <f>H56</f>
        <v>0</v>
      </c>
      <c r="I55" s="17">
        <f t="shared" si="10"/>
        <v>0</v>
      </c>
      <c r="J55" s="17">
        <f t="shared" si="10"/>
        <v>0</v>
      </c>
      <c r="K55" s="17">
        <f t="shared" si="10"/>
        <v>0</v>
      </c>
      <c r="L55" s="17">
        <f t="shared" si="10"/>
        <v>0</v>
      </c>
      <c r="M55" s="18"/>
    </row>
    <row r="56" spans="1:13" ht="15.75">
      <c r="A56" s="15"/>
      <c r="B56" s="26" t="s">
        <v>39</v>
      </c>
      <c r="C56" s="15" t="s">
        <v>15</v>
      </c>
      <c r="D56" s="15" t="s">
        <v>17</v>
      </c>
      <c r="E56" s="15" t="s">
        <v>19</v>
      </c>
      <c r="F56" s="15">
        <v>7953600</v>
      </c>
      <c r="G56" s="15">
        <v>612</v>
      </c>
      <c r="H56" s="21">
        <f>H57</f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2"/>
    </row>
    <row r="57" spans="1:13" ht="31.5">
      <c r="A57" s="15"/>
      <c r="B57" s="28" t="s">
        <v>28</v>
      </c>
      <c r="C57" s="29"/>
      <c r="D57" s="29"/>
      <c r="E57" s="29"/>
      <c r="F57" s="29"/>
      <c r="G57" s="29">
        <v>241</v>
      </c>
      <c r="H57" s="30">
        <f>SUM(H58:H59)</f>
        <v>0</v>
      </c>
      <c r="I57" s="30">
        <f>SUM(I58:I59)</f>
        <v>0</v>
      </c>
      <c r="J57" s="30">
        <f>SUM(J58:J59)</f>
        <v>0</v>
      </c>
      <c r="K57" s="30">
        <f>SUM(K58:K59)</f>
        <v>0</v>
      </c>
      <c r="L57" s="30">
        <f>SUM(L58:L59)</f>
        <v>0</v>
      </c>
      <c r="M57" s="22"/>
    </row>
    <row r="58" spans="1:13" ht="15.75">
      <c r="A58" s="15"/>
      <c r="B58" s="31" t="s">
        <v>33</v>
      </c>
      <c r="C58" s="24"/>
      <c r="D58" s="24"/>
      <c r="E58" s="24"/>
      <c r="F58" s="24"/>
      <c r="G58" s="24">
        <v>225</v>
      </c>
      <c r="H58" s="25">
        <f>I58+J58+K58+L58</f>
        <v>0</v>
      </c>
      <c r="I58" s="25"/>
      <c r="J58" s="25"/>
      <c r="K58" s="25"/>
      <c r="L58" s="25"/>
      <c r="M58" s="22"/>
    </row>
    <row r="59" spans="1:13" ht="15.75">
      <c r="A59" s="15"/>
      <c r="B59" s="31" t="s">
        <v>34</v>
      </c>
      <c r="C59" s="24"/>
      <c r="D59" s="24"/>
      <c r="E59" s="24"/>
      <c r="F59" s="24"/>
      <c r="G59" s="24">
        <v>226</v>
      </c>
      <c r="H59" s="25">
        <f>I59+J59+K59+L59</f>
        <v>0</v>
      </c>
      <c r="I59" s="25"/>
      <c r="J59" s="25"/>
      <c r="K59" s="25"/>
      <c r="L59" s="25"/>
      <c r="M59" s="22"/>
    </row>
    <row r="60" spans="1:13" ht="31.5">
      <c r="A60" s="15"/>
      <c r="B60" s="16" t="s">
        <v>46</v>
      </c>
      <c r="C60" s="15" t="s">
        <v>15</v>
      </c>
      <c r="D60" s="15" t="s">
        <v>17</v>
      </c>
      <c r="E60" s="15" t="s">
        <v>19</v>
      </c>
      <c r="F60" s="15">
        <v>7970000</v>
      </c>
      <c r="G60" s="15"/>
      <c r="H60" s="17">
        <f aca="true" t="shared" si="11" ref="H60:L63">H61</f>
        <v>1231325</v>
      </c>
      <c r="I60" s="17">
        <f t="shared" si="11"/>
        <v>271979</v>
      </c>
      <c r="J60" s="17">
        <f t="shared" si="11"/>
        <v>296705</v>
      </c>
      <c r="K60" s="17">
        <f t="shared" si="11"/>
        <v>271979</v>
      </c>
      <c r="L60" s="17">
        <f t="shared" si="11"/>
        <v>390662</v>
      </c>
      <c r="M60" s="18"/>
    </row>
    <row r="61" spans="1:13" ht="31.5">
      <c r="A61" s="15"/>
      <c r="B61" s="16" t="s">
        <v>47</v>
      </c>
      <c r="C61" s="15" t="s">
        <v>15</v>
      </c>
      <c r="D61" s="15" t="s">
        <v>17</v>
      </c>
      <c r="E61" s="15" t="s">
        <v>19</v>
      </c>
      <c r="F61" s="15">
        <v>7976302</v>
      </c>
      <c r="G61" s="15"/>
      <c r="H61" s="17">
        <f>H62</f>
        <v>1231325</v>
      </c>
      <c r="I61" s="17">
        <f t="shared" si="11"/>
        <v>271979</v>
      </c>
      <c r="J61" s="17">
        <f t="shared" si="11"/>
        <v>296705</v>
      </c>
      <c r="K61" s="17">
        <f t="shared" si="11"/>
        <v>271979</v>
      </c>
      <c r="L61" s="17">
        <f t="shared" si="11"/>
        <v>390662</v>
      </c>
      <c r="M61" s="18"/>
    </row>
    <row r="62" spans="1:13" ht="15.75">
      <c r="A62" s="15"/>
      <c r="B62" s="32" t="s">
        <v>26</v>
      </c>
      <c r="C62" s="15" t="s">
        <v>15</v>
      </c>
      <c r="D62" s="15" t="s">
        <v>17</v>
      </c>
      <c r="E62" s="15" t="s">
        <v>19</v>
      </c>
      <c r="F62" s="15">
        <v>7976302</v>
      </c>
      <c r="G62" s="15">
        <v>610</v>
      </c>
      <c r="H62" s="17">
        <f>H63</f>
        <v>1231325</v>
      </c>
      <c r="I62" s="17">
        <f t="shared" si="11"/>
        <v>271979</v>
      </c>
      <c r="J62" s="17">
        <f t="shared" si="11"/>
        <v>296705</v>
      </c>
      <c r="K62" s="17">
        <f t="shared" si="11"/>
        <v>271979</v>
      </c>
      <c r="L62" s="17">
        <f t="shared" si="11"/>
        <v>390662</v>
      </c>
      <c r="M62" s="18"/>
    </row>
    <row r="63" spans="1:13" ht="15.75">
      <c r="A63" s="15"/>
      <c r="B63" s="26" t="s">
        <v>39</v>
      </c>
      <c r="C63" s="15" t="s">
        <v>15</v>
      </c>
      <c r="D63" s="15" t="s">
        <v>17</v>
      </c>
      <c r="E63" s="15" t="s">
        <v>19</v>
      </c>
      <c r="F63" s="15">
        <v>7976302</v>
      </c>
      <c r="G63" s="15">
        <v>612</v>
      </c>
      <c r="H63" s="21">
        <f>H64</f>
        <v>1231325</v>
      </c>
      <c r="I63" s="21">
        <f t="shared" si="11"/>
        <v>271979</v>
      </c>
      <c r="J63" s="21">
        <f t="shared" si="11"/>
        <v>296705</v>
      </c>
      <c r="K63" s="21">
        <f t="shared" si="11"/>
        <v>271979</v>
      </c>
      <c r="L63" s="21">
        <f t="shared" si="11"/>
        <v>390662</v>
      </c>
      <c r="M63" s="22"/>
    </row>
    <row r="64" spans="1:13" ht="31.5">
      <c r="A64" s="15"/>
      <c r="B64" s="28" t="s">
        <v>28</v>
      </c>
      <c r="C64" s="29"/>
      <c r="D64" s="29"/>
      <c r="E64" s="29"/>
      <c r="F64" s="29"/>
      <c r="G64" s="29">
        <v>241</v>
      </c>
      <c r="H64" s="30">
        <f>SUM(H65:H74)</f>
        <v>1231325</v>
      </c>
      <c r="I64" s="30">
        <f>SUM(I65:I74)</f>
        <v>271979</v>
      </c>
      <c r="J64" s="30">
        <f>SUM(J65:J74)</f>
        <v>296705</v>
      </c>
      <c r="K64" s="30">
        <f>SUM(K65:K74)</f>
        <v>271979</v>
      </c>
      <c r="L64" s="30">
        <f>SUM(L65:L74)</f>
        <v>390662</v>
      </c>
      <c r="M64" s="22"/>
    </row>
    <row r="65" spans="1:13" ht="15.75">
      <c r="A65" s="15"/>
      <c r="B65" s="36" t="s">
        <v>29</v>
      </c>
      <c r="C65" s="24"/>
      <c r="D65" s="24"/>
      <c r="E65" s="24"/>
      <c r="F65" s="24"/>
      <c r="G65" s="24">
        <v>211</v>
      </c>
      <c r="H65" s="25">
        <f aca="true" t="shared" si="12" ref="H65:H74">I65+J65+K65+L65</f>
        <v>0</v>
      </c>
      <c r="I65" s="25"/>
      <c r="J65" s="25"/>
      <c r="K65" s="25"/>
      <c r="L65" s="25"/>
      <c r="M65" s="22"/>
    </row>
    <row r="66" spans="1:13" ht="15.75">
      <c r="A66" s="15"/>
      <c r="B66" s="36" t="s">
        <v>25</v>
      </c>
      <c r="C66" s="24"/>
      <c r="D66" s="24"/>
      <c r="E66" s="24"/>
      <c r="F66" s="24"/>
      <c r="G66" s="24">
        <v>212</v>
      </c>
      <c r="H66" s="25">
        <f t="shared" si="12"/>
        <v>0</v>
      </c>
      <c r="I66" s="25"/>
      <c r="J66" s="25"/>
      <c r="K66" s="25"/>
      <c r="L66" s="25"/>
      <c r="M66" s="22"/>
    </row>
    <row r="67" spans="1:13" ht="15.75">
      <c r="A67" s="15"/>
      <c r="B67" s="36" t="s">
        <v>30</v>
      </c>
      <c r="C67" s="24"/>
      <c r="D67" s="24"/>
      <c r="E67" s="24"/>
      <c r="F67" s="24"/>
      <c r="G67" s="24">
        <v>213</v>
      </c>
      <c r="H67" s="25">
        <f t="shared" si="12"/>
        <v>0</v>
      </c>
      <c r="I67" s="25"/>
      <c r="J67" s="25"/>
      <c r="K67" s="25"/>
      <c r="L67" s="25"/>
      <c r="M67" s="22"/>
    </row>
    <row r="68" spans="1:13" ht="15.75">
      <c r="A68" s="15"/>
      <c r="B68" s="36" t="s">
        <v>31</v>
      </c>
      <c r="C68" s="24"/>
      <c r="D68" s="24"/>
      <c r="E68" s="24"/>
      <c r="F68" s="24"/>
      <c r="G68" s="24">
        <v>221</v>
      </c>
      <c r="H68" s="25">
        <f t="shared" si="12"/>
        <v>0</v>
      </c>
      <c r="I68" s="25"/>
      <c r="J68" s="25"/>
      <c r="K68" s="25"/>
      <c r="L68" s="25"/>
      <c r="M68" s="22"/>
    </row>
    <row r="69" spans="1:13" ht="15.75">
      <c r="A69" s="15"/>
      <c r="B69" s="36" t="s">
        <v>32</v>
      </c>
      <c r="C69" s="24"/>
      <c r="D69" s="24"/>
      <c r="E69" s="24"/>
      <c r="F69" s="24"/>
      <c r="G69" s="24">
        <v>223</v>
      </c>
      <c r="H69" s="25">
        <f t="shared" si="12"/>
        <v>0</v>
      </c>
      <c r="I69" s="25"/>
      <c r="J69" s="25"/>
      <c r="K69" s="25"/>
      <c r="L69" s="25"/>
      <c r="M69" s="22"/>
    </row>
    <row r="70" spans="1:13" ht="15.75">
      <c r="A70" s="15"/>
      <c r="B70" s="36" t="s">
        <v>33</v>
      </c>
      <c r="C70" s="24"/>
      <c r="D70" s="24"/>
      <c r="E70" s="24"/>
      <c r="F70" s="24"/>
      <c r="G70" s="24">
        <v>225</v>
      </c>
      <c r="H70" s="25">
        <f t="shared" si="12"/>
        <v>0</v>
      </c>
      <c r="I70" s="25"/>
      <c r="J70" s="25"/>
      <c r="K70" s="25"/>
      <c r="L70" s="25"/>
      <c r="M70" s="22"/>
    </row>
    <row r="71" spans="1:13" ht="15.75">
      <c r="A71" s="15"/>
      <c r="B71" s="36" t="s">
        <v>34</v>
      </c>
      <c r="C71" s="24"/>
      <c r="D71" s="24"/>
      <c r="E71" s="24"/>
      <c r="F71" s="24"/>
      <c r="G71" s="24">
        <v>226</v>
      </c>
      <c r="H71" s="25">
        <f t="shared" si="12"/>
        <v>0</v>
      </c>
      <c r="I71" s="25"/>
      <c r="J71" s="25"/>
      <c r="K71" s="25"/>
      <c r="L71" s="25"/>
      <c r="M71" s="22"/>
    </row>
    <row r="72" spans="1:13" ht="15.75">
      <c r="A72" s="15"/>
      <c r="B72" s="36" t="s">
        <v>35</v>
      </c>
      <c r="C72" s="24"/>
      <c r="D72" s="24"/>
      <c r="E72" s="24"/>
      <c r="F72" s="24"/>
      <c r="G72" s="24">
        <v>290</v>
      </c>
      <c r="H72" s="25">
        <f t="shared" si="12"/>
        <v>0</v>
      </c>
      <c r="I72" s="25"/>
      <c r="J72" s="25"/>
      <c r="K72" s="25"/>
      <c r="L72" s="25"/>
      <c r="M72" s="22"/>
    </row>
    <row r="73" spans="1:13" ht="15.75">
      <c r="A73" s="15"/>
      <c r="B73" s="23" t="s">
        <v>40</v>
      </c>
      <c r="C73" s="24"/>
      <c r="D73" s="24"/>
      <c r="E73" s="24"/>
      <c r="F73" s="24"/>
      <c r="G73" s="24">
        <v>310</v>
      </c>
      <c r="H73" s="25">
        <f t="shared" si="12"/>
        <v>0</v>
      </c>
      <c r="I73" s="25"/>
      <c r="J73" s="25"/>
      <c r="K73" s="25"/>
      <c r="L73" s="25"/>
      <c r="M73" s="22"/>
    </row>
    <row r="74" spans="1:13" ht="15.75">
      <c r="A74" s="15"/>
      <c r="B74" s="23" t="s">
        <v>36</v>
      </c>
      <c r="C74" s="24"/>
      <c r="D74" s="24"/>
      <c r="E74" s="24"/>
      <c r="F74" s="24"/>
      <c r="G74" s="24">
        <v>340</v>
      </c>
      <c r="H74" s="25">
        <f t="shared" si="12"/>
        <v>1231325</v>
      </c>
      <c r="I74" s="25">
        <v>271979</v>
      </c>
      <c r="J74" s="25">
        <v>296705</v>
      </c>
      <c r="K74" s="25">
        <v>271979</v>
      </c>
      <c r="L74" s="25">
        <v>390662</v>
      </c>
      <c r="M74" s="22"/>
    </row>
    <row r="75" ht="15.75"/>
    <row r="76" ht="15.75"/>
    <row r="80" spans="9:11" ht="15.75">
      <c r="I80" s="39"/>
      <c r="J80" s="39"/>
      <c r="K80" s="39"/>
    </row>
    <row r="84" spans="9:12" ht="15.75">
      <c r="I84" s="40"/>
      <c r="J84" s="40"/>
      <c r="K84" s="40"/>
      <c r="L84" s="40"/>
    </row>
  </sheetData>
  <sheetProtection/>
  <mergeCells count="2">
    <mergeCell ref="A1:L1"/>
    <mergeCell ref="A2:L2"/>
  </mergeCells>
  <printOptions/>
  <pageMargins left="0.1968503937007874" right="0.1968503937007874" top="0.5118110236220472" bottom="0.31496062992125984" header="0.5118110236220472" footer="0.31496062992125984"/>
  <pageSetup fitToHeight="0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Абсалямова</dc:creator>
  <cp:keywords/>
  <dc:description/>
  <cp:lastModifiedBy>Управление</cp:lastModifiedBy>
  <cp:lastPrinted>2012-02-07T09:51:36Z</cp:lastPrinted>
  <dcterms:created xsi:type="dcterms:W3CDTF">2012-01-20T12:41:41Z</dcterms:created>
  <dcterms:modified xsi:type="dcterms:W3CDTF">2012-02-07T09:56:00Z</dcterms:modified>
  <cp:category/>
  <cp:version/>
  <cp:contentType/>
  <cp:contentStatus/>
</cp:coreProperties>
</file>